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Instructions - F" sheetId="1" r:id="rId4"/>
    <sheet name="Form-F" sheetId="2" r:id="rId5"/>
  </sheets>
</workbook>
</file>

<file path=xl/sharedStrings.xml><?xml version="1.0" encoding="utf-8"?>
<sst xmlns="http://schemas.openxmlformats.org/spreadsheetml/2006/main" uniqueCount="106">
  <si>
    <t>Instructions pour le repérage du perfectionnement professionnel de l'IANB</t>
  </si>
  <si>
    <r>
      <rPr>
        <sz val="12"/>
        <color indexed="8"/>
        <rFont val="Calibri"/>
      </rPr>
      <t>À l'Assemblée Générale Annuelle de l’IANB de 2013, un nouveau règlement administratif a été approuvé concernant les exigences de Perfectionnement  Professionnel pour les membres. Pour garder le statut du membre en règle, chaque agronome enregistré et en formation seront demandés de soumettre leur formule de repérage de perfectionnement professionnel au plus tard le 31 mars de chaque année. Pour l’année courante (2014), il n’y aura pas de nombre minimum de crédit et de catégorie à atteindre. La seule exigence pour maintenir le statut de membre en règle sera de fournir une compilation des activités de développement professionnel pour l’année. L'Institut espère que le le repérage du développement professionnel deviendra un outil supplémentaire afin de rassurer le public et de prouver que nos membres sont compétents dans la pratique de l'agronomie</t>
    </r>
    <r>
      <rPr>
        <sz val="12"/>
        <color indexed="11"/>
        <rFont val="Calibri"/>
      </rPr>
      <t>.</t>
    </r>
  </si>
  <si>
    <t>Veuillez suivre les étapes suivantes pour compléter la section du formulaire.</t>
  </si>
  <si>
    <t>1)  Ce formulaire est bloqué, donc utilisez votre souris, la clé Tab ou les clés flèches pour se déplacer dans le document.         Vous ne pouvez pas ajouter de colonnes ni de rangées au document.</t>
  </si>
  <si>
    <t>2)  Entrez les données en mois et jour seulement, l'année n'est pas nécessaire. (ex: 3 avril)</t>
  </si>
  <si>
    <t xml:space="preserve">     Les cellules sont formatées comme texte, donc, ce que vous inscrivez 
     est ce qui sera visualisé.  SVP utilisez la colonne date pour la date uniquement. 
     Ne pas combiner date et description de l'évènement dans la même colonne.</t>
  </si>
  <si>
    <t>3)  Si vous entrez une gamme de dates, entrez-les comme suit:
     30 avr-2 mai,  ou 3-5 avr, ou septembre 9-11</t>
  </si>
  <si>
    <t>4) Inscrivez une courte description de l'activité. Quelques mots suffisent.</t>
  </si>
  <si>
    <t xml:space="preserve">     e.g. Conférence sur la pomme de terre à Presque Isle
            Maritime Beef Council AGM, Woodstock
           Journée champêtre sur le bleuet, Moncton</t>
  </si>
  <si>
    <t xml:space="preserve">      Si votre descritpion est trop longue le formulaire ne sera pas fonctionnel.</t>
  </si>
  <si>
    <t>5)      Tu n'as plus besoin d'inscire le nombre de crédit.  Il y a une colonne pour inscrire le nombre de minutes, heures ou  jours de l'activité du développment professionelle. Le nombre de crédits est calculés automatiquement.  Dans quelques circonstances, tu n'as qu'inscrire l'évènement ou l'activité pour avoir crédit.</t>
  </si>
  <si>
    <t xml:space="preserve">    </t>
  </si>
  <si>
    <t>6)  Un nombre maximum de crédits est alloué pour chaque catégorie.
      Une fois le maximum atteint il n'est pas nécessaire d'en rajouter.</t>
  </si>
  <si>
    <t>7)  La date limite pour soumettre le formulaire DP est le 31 mars de chaque année.</t>
  </si>
  <si>
    <t>Envoyé le formulaire rempli à l’administratrice de l'IANB</t>
  </si>
  <si>
    <r>
      <rPr>
        <u val="single"/>
        <sz val="12"/>
        <color indexed="12"/>
        <rFont val="Calibri"/>
      </rPr>
      <t>Courriel: nbia@nbagrologists.nb.ca</t>
    </r>
  </si>
  <si>
    <r>
      <rPr>
        <b val="1"/>
        <sz val="12"/>
        <color indexed="8"/>
        <rFont val="Calibri"/>
      </rPr>
      <t>Adresse postale:</t>
    </r>
    <r>
      <rPr>
        <sz val="12"/>
        <color indexed="8"/>
        <rFont val="Calibri"/>
      </rPr>
      <t xml:space="preserve"> NB Institute of Agrologists/L’Institut des Agronomes du N.-B.</t>
    </r>
  </si>
  <si>
    <t>P.O. Box/C.P. 3479 ; Postal Sta./Succursale”B”</t>
  </si>
  <si>
    <t>Fredericton, N.B. E3A 5H2</t>
  </si>
  <si>
    <t>L'Institut des agronomes du Nouveau-Brunswick (IANB) a été chargé, par sa propre loi, de la protection 
du public et de ses membres.  Le Code de pratique de l'IANB stipule que ses membres ont la 
responsabilité de "poursuivre activement leur perfectionnement technique afin de rester compétent 
dans leur domaine d'expertise.''</t>
  </si>
  <si>
    <t>Nom:</t>
  </si>
  <si>
    <t xml:space="preserve">Credits du DP sont par année civile et non l'exercise fiscale. </t>
  </si>
  <si>
    <t>Compagnie:</t>
  </si>
  <si>
    <t>S'il vous plaît entrer des dates comme Jan 12 ou Jan 12-15 afin que la date adapte. N'entrez pas l'année. Vous pouvez laisser vide si cela est logique.</t>
  </si>
  <si>
    <t>Lieu:</t>
  </si>
  <si>
    <t>S'il vous plaît n'oubliez pas de remplir les informations en haut du formulaire (sauf l'année, qui est verrouillé)</t>
  </si>
  <si>
    <t>Expertise:</t>
  </si>
  <si>
    <t>Année:</t>
  </si>
  <si>
    <t>2020</t>
  </si>
  <si>
    <t>Notez: les credits sont calcules automatiquement.  Veuillez remplir les informations appropriées dans les colonnes C ou D.</t>
  </si>
  <si>
    <t>A) Éducation informelle (réunions, ateliers, etc. )</t>
  </si>
  <si>
    <t>Crédits PP</t>
  </si>
  <si>
    <t xml:space="preserve">Comprend la participation à des réunions, à des ateliers, à des journées champêtres ou à des visites. Par exemple, </t>
  </si>
  <si>
    <t>#</t>
  </si>
  <si>
    <t>Dates</t>
  </si>
  <si>
    <t>Événement</t>
  </si>
  <si>
    <t>Jours</t>
  </si>
  <si>
    <t>12 max</t>
  </si>
  <si>
    <t xml:space="preserve">aux sessions de perfectionnement professionnel de l'IANB, au forum de la technologie de la pomme de terre du Nord-Est, </t>
  </si>
  <si>
    <t>aux journées du NBSCIA, à des cours en ligne d'une durée de moins de trois heures ou autres</t>
  </si>
  <si>
    <t>CRÉDITS:        Entrez le nombre de jours dans la colonne D. 1 crédit pour 1 jour ou moins, 2 crédits pour 2 jours, 3 crédits pour 3 jours, maximum de 3 crédits</t>
  </si>
  <si>
    <t xml:space="preserve">                   </t>
  </si>
  <si>
    <t xml:space="preserve">                       Attention: Notez qu'une seule fois si vous participez à la même activité, avec le même contenu ou orde du jour</t>
  </si>
  <si>
    <t>EXAMPLES:     journeée champêtre de l'industrie ou recherche, conférences ou atelier</t>
  </si>
  <si>
    <t xml:space="preserve">Total admissible: </t>
  </si>
  <si>
    <r>
      <rPr>
        <b val="1"/>
        <sz val="10"/>
        <color indexed="8"/>
        <rFont val="Arial"/>
      </rPr>
      <t xml:space="preserve">B) Éducation formelle </t>
    </r>
    <r>
      <rPr>
        <sz val="10"/>
        <color indexed="8"/>
        <rFont val="Arial"/>
      </rPr>
      <t>e.g. Cours en direct ou enregistrés avec un instructeur</t>
    </r>
  </si>
  <si>
    <t xml:space="preserve">Comprend la formation pertinente en classe ainsi que les cours en ligne. Par exemple, notamment, la formation linguistique, les cours d'informatique, </t>
  </si>
  <si>
    <t>Cours</t>
  </si>
  <si>
    <t>Heures</t>
  </si>
  <si>
    <t>6 max</t>
  </si>
  <si>
    <t>la formation à la gestion et les cours techniques.</t>
  </si>
  <si>
    <t xml:space="preserve">CRÉDITS:         Entrez le nombre d'heures dans la colonne D. 1 crédit pour 0-10 heures, 2 crédits pour 11-20 heures, 3 crédits pour 21-30 heures, </t>
  </si>
  <si>
    <t xml:space="preserve">                        4 crédits pour 30+ heures.  Attention:  Une preuve d'achèvement peut être exigée lors de la vérification.</t>
  </si>
  <si>
    <t xml:space="preserve">                 </t>
  </si>
  <si>
    <t>EXAMPLES:     Webinaire, cours ou session universitaires</t>
  </si>
  <si>
    <r>
      <rPr>
        <b val="1"/>
        <sz val="10"/>
        <color indexed="8"/>
        <rFont val="Arial"/>
      </rPr>
      <t>C) Écrire et revoir des articles professionnels</t>
    </r>
    <r>
      <rPr>
        <b val="1"/>
        <sz val="8"/>
        <color indexed="8"/>
        <rFont val="Arial"/>
      </rPr>
      <t xml:space="preserve"> </t>
    </r>
    <r>
      <rPr>
        <sz val="7"/>
        <color indexed="8"/>
        <rFont val="Arial"/>
      </rPr>
      <t>eg. Journaux scientifiques,revues spécialisées, magazine professionnel</t>
    </r>
  </si>
  <si>
    <t>Comprend des journaux scientifiques et des revues spécialisées, magazine professionnel, journaux et lettres circulaires,</t>
  </si>
  <si>
    <t>Item</t>
  </si>
  <si>
    <t>3 max</t>
  </si>
  <si>
    <t xml:space="preserve">de sites web ou blogs  (ayant un grand volume de lecteurs). </t>
  </si>
  <si>
    <t xml:space="preserve">CRÉDITS:         Entrez les informations dans la colonne C, les crédits seront calculés automatiquement. Vous obtiendrez </t>
  </si>
  <si>
    <t xml:space="preserve">                        1 crédit pour chaque article ou article,  pour un maximum de 3 crédits</t>
  </si>
  <si>
    <r>
      <rPr>
        <b val="1"/>
        <sz val="10"/>
        <color indexed="8"/>
        <rFont val="Arial"/>
      </rPr>
      <t>D) Enseignement/Présentations</t>
    </r>
    <r>
      <rPr>
        <b val="1"/>
        <sz val="8"/>
        <color indexed="8"/>
        <rFont val="Arial"/>
      </rPr>
      <t xml:space="preserve"> </t>
    </r>
    <r>
      <rPr>
        <sz val="8"/>
        <color indexed="8"/>
        <rFont val="Arial"/>
      </rPr>
      <t>e.g. présentations à l'industrie, l'organisation de rencontres, ateliers ou conférences</t>
    </r>
  </si>
  <si>
    <t>Comprend l'enseignement de cours avec certificat ou des présentations à l'industrie ou à d'autres groupes. Ça inclus aussi l'organisation de rencontres,</t>
  </si>
  <si>
    <t>Minutes</t>
  </si>
  <si>
    <r>
      <rPr>
        <sz val="10"/>
        <color indexed="8"/>
        <rFont val="Arial"/>
      </rPr>
      <t xml:space="preserve">ateliers ou conférences. </t>
    </r>
    <r>
      <rPr>
        <sz val="10"/>
        <color indexed="11"/>
        <rFont val="Arial"/>
      </rPr>
      <t>(Notez: Crédits peuvent inclure participation et présentations à une conférence.</t>
    </r>
  </si>
  <si>
    <t xml:space="preserve">CRÉDITS:         Entrez le nombre de minutes dans la colonne D. 1 crédit pour chaque courte présentation (15 min.- 60min.), </t>
  </si>
  <si>
    <t xml:space="preserve">                        2 crédits pour chaque présentation longue (&gt; 60 min).</t>
  </si>
  <si>
    <t xml:space="preserve">                        2 crédits maximum pour organiser une réunion - saisir le temps estimé passé</t>
  </si>
  <si>
    <t>EXAMPLES:     Présentations a un regroupement de producteurs, organisation d'une tournée de recherche, faire un webinaire (&lt;60 minutes)</t>
  </si>
  <si>
    <t xml:space="preserve">                        Enseignement d'un cours, en personne ou par internet (&gt; 60 minutes).</t>
  </si>
  <si>
    <t>Attention: Une seule inscription si le même contenu est présenté plusieurs fois.</t>
  </si>
  <si>
    <r>
      <rPr>
        <b val="1"/>
        <sz val="10"/>
        <color indexed="8"/>
        <rFont val="Arial"/>
      </rPr>
      <t xml:space="preserve">E) Études autonomes  </t>
    </r>
    <r>
      <rPr>
        <sz val="10"/>
        <color indexed="8"/>
        <rFont val="Arial"/>
      </rPr>
      <t>e.g. Apprentissage életronique, lecture pour le travail</t>
    </r>
  </si>
  <si>
    <t xml:space="preserve">Comprend la lecture de journaux professionnels et de livres scientifiques, webinaires, etc.  S'il vous plaît, être précis et </t>
  </si>
  <si>
    <t xml:space="preserve">inclure des titres. Ça inclus aussi de la recherche appliquée si vous êtes un consultant privé. (exclus gouvernement </t>
  </si>
  <si>
    <t>ou industrie).</t>
  </si>
  <si>
    <t>CREDITS:         Saisissez le type de crédits dans la colonne D. 2 crédits pour chaque livre pertinent (inscrire "B" sans guillemets)</t>
  </si>
  <si>
    <t xml:space="preserve">                        1 crédit pour chaque heure consacrée à la lecture de documents de recherche pertinents (inscrire "RP" sans guillemets),</t>
  </si>
  <si>
    <t xml:space="preserve">                        1 crédit pour chaque webinaire (inscrire "W" sans guillemets).</t>
  </si>
  <si>
    <t>EXAMPLES:    Apprentissage életronique par ordinateur, formation au lieu de travail, sujet pertinent à l'emploi.</t>
  </si>
  <si>
    <r>
      <rPr>
        <b val="1"/>
        <sz val="10"/>
        <color indexed="8"/>
        <rFont val="Arial"/>
      </rPr>
      <t xml:space="preserve">F) Services rendus à l'IANB </t>
    </r>
    <r>
      <rPr>
        <sz val="10"/>
        <color indexed="8"/>
        <rFont val="Arial"/>
      </rPr>
      <t>e.g. travail de comités, réunion annuelle, articles du bulletin de l'IANB</t>
    </r>
  </si>
  <si>
    <t xml:space="preserve">Comprend être membre d'un conseil ou de comités, la participation aux assemblées annuelles ou </t>
  </si>
  <si>
    <t>Type</t>
  </si>
  <si>
    <t xml:space="preserve">exceptionnelles de l'Institut, la rédaction d'articles de Bulletins, mentor pour Agronome en </t>
  </si>
  <si>
    <t>Formation, etc.</t>
  </si>
  <si>
    <t xml:space="preserve">CREDITS:       Entrez le type de crédits dans la colonne D. 2 crédits pour être membre du conseil ou des présidents de comités actifs (entrez "CC" sans guillemets). </t>
  </si>
  <si>
    <t xml:space="preserve">                      1 crédit par comité actif ou participation à une réunion de l'IANB, par exemple PD (inscrire «CM» sans guillemets).</t>
  </si>
  <si>
    <t xml:space="preserve">                      1 crédit par bulletin article publié, agrologue de stage encadré (inscrire "A" sans guillemets).</t>
  </si>
  <si>
    <t>G) Participation sur C.A. de l'industrie ou comités scientifiques autre que l'IANB</t>
  </si>
  <si>
    <t>PD Credits</t>
  </si>
  <si>
    <t xml:space="preserve">Si vous faites partie d'un comité scientifique de quelque nature que ce soit, vous pouvez le compter comme un </t>
  </si>
  <si>
    <t>Max. 3</t>
  </si>
  <si>
    <t>développement professionnel.</t>
  </si>
  <si>
    <t xml:space="preserve">CRÉDITS:       Entrez les informations dans la colonne C, les crédits seront calculés automatiquement. </t>
  </si>
  <si>
    <t xml:space="preserve">                      1 crédit par comité ou conseil</t>
  </si>
  <si>
    <t>H) Travail Communautaire et autres activités servant à son auto-perfectionnement.</t>
  </si>
  <si>
    <t xml:space="preserve">Comprend, notamment, être juge de foires scientifiques et agricoles, les travaux de bénévoles, les cours de préparation à la </t>
  </si>
  <si>
    <t>retraite, etc. Vous pouvez aussi utiliser cette section pour des commentaires généraux.</t>
  </si>
  <si>
    <t>CRÉDITS:  Entrez les informations dans la colonne C, les crédits seront calculés automatiquement. 1 crédit par comité ou conseil</t>
  </si>
  <si>
    <t>Inscrire vos commentaires généraux dans la Section H.</t>
  </si>
  <si>
    <t xml:space="preserve">Veuillez vous assurer d’indiquer votre nom </t>
  </si>
  <si>
    <t>ainsi que le lieu et les dates des activités.</t>
  </si>
  <si>
    <t xml:space="preserve">Total des crédits admissibles: </t>
  </si>
  <si>
    <t>Veuillez lire et si vous êtes d’accord,</t>
  </si>
  <si>
    <t>cochez la boîte de déclaration solennelle.</t>
  </si>
  <si>
    <t xml:space="preserve">Total des catégories avec des crédits: </t>
  </si>
</sst>
</file>

<file path=xl/styles.xml><?xml version="1.0" encoding="utf-8"?>
<styleSheet xmlns="http://schemas.openxmlformats.org/spreadsheetml/2006/main">
  <numFmts count="1">
    <numFmt numFmtId="0" formatCode="General"/>
  </numFmts>
  <fonts count="18">
    <font>
      <sz val="10"/>
      <color indexed="8"/>
      <name val="Helvetica Neue"/>
    </font>
    <font>
      <sz val="12"/>
      <color indexed="8"/>
      <name val="Helvetica Neue"/>
    </font>
    <font>
      <sz val="10"/>
      <color indexed="8"/>
      <name val="Arial"/>
    </font>
    <font>
      <sz val="13"/>
      <color indexed="8"/>
      <name val="Arial"/>
    </font>
    <font>
      <b val="1"/>
      <sz val="14"/>
      <color indexed="8"/>
      <name val="Calibri"/>
    </font>
    <font>
      <b val="1"/>
      <sz val="14"/>
      <color indexed="8"/>
      <name val="Times New Roman"/>
    </font>
    <font>
      <sz val="12"/>
      <color indexed="8"/>
      <name val="Calibri"/>
    </font>
    <font>
      <sz val="12"/>
      <color indexed="11"/>
      <name val="Calibri"/>
    </font>
    <font>
      <sz val="12"/>
      <color indexed="8"/>
      <name val="Times New Roman"/>
    </font>
    <font>
      <b val="1"/>
      <sz val="12"/>
      <color indexed="11"/>
      <name val="Calibri"/>
    </font>
    <font>
      <b val="1"/>
      <sz val="12"/>
      <color indexed="8"/>
      <name val="Calibri"/>
    </font>
    <font>
      <u val="single"/>
      <sz val="12"/>
      <color indexed="12"/>
      <name val="Calibri"/>
    </font>
    <font>
      <b val="1"/>
      <sz val="10"/>
      <color indexed="8"/>
      <name val="Arial"/>
    </font>
    <font>
      <sz val="10"/>
      <color indexed="11"/>
      <name val="Arial"/>
    </font>
    <font>
      <b val="1"/>
      <sz val="10"/>
      <color indexed="11"/>
      <name val="Arial"/>
    </font>
    <font>
      <b val="1"/>
      <sz val="8"/>
      <color indexed="8"/>
      <name val="Arial"/>
    </font>
    <font>
      <sz val="7"/>
      <color indexed="8"/>
      <name val="Arial"/>
    </font>
    <font>
      <sz val="8"/>
      <color indexed="8"/>
      <name val="Arial"/>
    </font>
  </fonts>
  <fills count="7">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0">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10"/>
      </left>
      <right/>
      <top style="thin">
        <color indexed="8"/>
      </top>
      <bottom/>
      <diagonal/>
    </border>
    <border>
      <left/>
      <right style="thin">
        <color indexed="8"/>
      </right>
      <top style="thin">
        <color indexed="8"/>
      </top>
      <bottom/>
      <diagonal/>
    </border>
    <border>
      <left/>
      <right/>
      <top/>
      <bottom style="medium">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top style="medium">
        <color indexed="8"/>
      </top>
      <bottom/>
      <diagonal/>
    </border>
    <border>
      <left style="thin">
        <color indexed="10"/>
      </left>
      <right style="thin">
        <color indexed="8"/>
      </right>
      <top/>
      <bottom style="thin">
        <color indexed="10"/>
      </bottom>
      <diagonal/>
    </border>
    <border>
      <left style="thin">
        <color indexed="8"/>
      </left>
      <right/>
      <top/>
      <bottom style="thin">
        <color indexed="10"/>
      </bottom>
      <diagonal/>
    </border>
  </borders>
  <cellStyleXfs count="1">
    <xf numFmtId="0" fontId="0" applyNumberFormat="0" applyFont="1" applyFill="0" applyBorder="0" applyAlignment="1" applyProtection="0">
      <alignment vertical="top" wrapText="1"/>
    </xf>
  </cellStyleXfs>
  <cellXfs count="117">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49" fontId="4" fillId="2" borderId="1" applyNumberFormat="1" applyFont="1" applyFill="1" applyBorder="1" applyAlignment="1" applyProtection="0">
      <alignment horizontal="left" vertical="center" wrapText="1"/>
    </xf>
    <xf numFmtId="0" fontId="2" fillId="2" borderId="2" applyNumberFormat="0" applyFont="1" applyFill="1" applyBorder="1" applyAlignment="1" applyProtection="0">
      <alignment vertical="center"/>
    </xf>
    <xf numFmtId="0" fontId="2" fillId="2" borderId="3" applyNumberFormat="0" applyFont="1" applyFill="1" applyBorder="1" applyAlignment="1" applyProtection="0">
      <alignment vertical="center"/>
    </xf>
    <xf numFmtId="0" fontId="5" fillId="2" borderId="4" applyNumberFormat="0" applyFont="1" applyFill="1" applyBorder="1" applyAlignment="1" applyProtection="0">
      <alignment horizontal="center" vertical="center" wrapText="1"/>
    </xf>
    <xf numFmtId="0" fontId="2" fillId="2" borderId="5" applyNumberFormat="0" applyFont="1" applyFill="1" applyBorder="1" applyAlignment="1" applyProtection="0">
      <alignment vertical="center"/>
    </xf>
    <xf numFmtId="0" fontId="2" fillId="2" borderId="6" applyNumberFormat="0" applyFont="1" applyFill="1" applyBorder="1" applyAlignment="1" applyProtection="0">
      <alignment vertical="center"/>
    </xf>
    <xf numFmtId="49" fontId="6" fillId="2" borderId="4" applyNumberFormat="1" applyFont="1" applyFill="1" applyBorder="1" applyAlignment="1" applyProtection="0">
      <alignment horizontal="left" vertical="center" wrapText="1"/>
    </xf>
    <xf numFmtId="0" fontId="8" fillId="2" borderId="4" applyNumberFormat="0" applyFont="1" applyFill="1" applyBorder="1" applyAlignment="1" applyProtection="0">
      <alignment horizontal="left" vertical="center" wrapText="1"/>
    </xf>
    <xf numFmtId="49" fontId="9" fillId="2" borderId="4" applyNumberFormat="1" applyFont="1" applyFill="1" applyBorder="1" applyAlignment="1" applyProtection="0">
      <alignment horizontal="left" vertical="center" wrapText="1"/>
    </xf>
    <xf numFmtId="0" fontId="6" fillId="2" borderId="4" applyNumberFormat="0" applyFont="1" applyFill="1" applyBorder="1" applyAlignment="1" applyProtection="0">
      <alignment vertical="center" wrapText="1"/>
    </xf>
    <xf numFmtId="49" fontId="6" fillId="2" borderId="4" applyNumberFormat="1" applyFont="1" applyFill="1" applyBorder="1" applyAlignment="1" applyProtection="0">
      <alignment vertical="center" wrapText="1"/>
    </xf>
    <xf numFmtId="49" fontId="6" fillId="2" borderId="4" applyNumberFormat="1" applyFont="1" applyFill="1" applyBorder="1" applyAlignment="1" applyProtection="0">
      <alignment vertical="bottom" wrapText="1"/>
    </xf>
    <xf numFmtId="49" fontId="10" fillId="2" borderId="4" applyNumberFormat="1" applyFont="1" applyFill="1" applyBorder="1" applyAlignment="1" applyProtection="0">
      <alignment vertical="center" wrapText="1"/>
    </xf>
    <xf numFmtId="49" fontId="10" fillId="2" borderId="4" applyNumberFormat="1" applyFont="1" applyFill="1" applyBorder="1" applyAlignment="1" applyProtection="0">
      <alignment horizontal="left" vertical="center" wrapText="1"/>
    </xf>
    <xf numFmtId="49" fontId="6" fillId="2" borderId="7" applyNumberFormat="1" applyFont="1" applyFill="1" applyBorder="1" applyAlignment="1" applyProtection="0">
      <alignment vertical="center" wrapText="1"/>
    </xf>
    <xf numFmtId="0" fontId="2" fillId="2" borderId="8" applyNumberFormat="0" applyFont="1" applyFill="1" applyBorder="1" applyAlignment="1" applyProtection="0">
      <alignment vertical="center"/>
    </xf>
    <xf numFmtId="0" fontId="2" fillId="2" borderId="9" applyNumberFormat="0" applyFont="1" applyFill="1" applyBorder="1" applyAlignment="1" applyProtection="0">
      <alignment vertical="center"/>
    </xf>
    <xf numFmtId="0" fontId="2" applyNumberFormat="1" applyFont="1" applyFill="0" applyBorder="0" applyAlignment="1" applyProtection="0">
      <alignment vertical="bottom"/>
    </xf>
    <xf numFmtId="0" fontId="2" fillId="2" borderId="1" applyNumberFormat="0" applyFont="1" applyFill="1" applyBorder="1" applyAlignment="1" applyProtection="0">
      <alignment vertical="bottom"/>
    </xf>
    <xf numFmtId="0" fontId="2" fillId="2" borderId="2" applyNumberFormat="0" applyFont="1" applyFill="1" applyBorder="1" applyAlignment="1" applyProtection="0">
      <alignment vertical="bottom"/>
    </xf>
    <xf numFmtId="0" fontId="2" fillId="2" borderId="3" applyNumberFormat="0" applyFont="1" applyFill="1" applyBorder="1" applyAlignment="1" applyProtection="0">
      <alignment vertical="bottom"/>
    </xf>
    <xf numFmtId="0" fontId="2" fillId="2" borderId="4" applyNumberFormat="0" applyFont="1" applyFill="1" applyBorder="1" applyAlignment="1" applyProtection="0">
      <alignment vertical="center"/>
    </xf>
    <xf numFmtId="49" fontId="12" fillId="2" borderId="5" applyNumberFormat="1" applyFont="1" applyFill="1" applyBorder="1" applyAlignment="1" applyProtection="0">
      <alignment horizontal="right" vertical="center"/>
    </xf>
    <xf numFmtId="0" fontId="2" fillId="2" borderId="5" applyNumberFormat="0" applyFont="1" applyFill="1" applyBorder="1" applyAlignment="1" applyProtection="0">
      <alignment horizontal="center" vertical="center"/>
    </xf>
    <xf numFmtId="49" fontId="2" fillId="2" borderId="5" applyNumberFormat="1" applyFont="1" applyFill="1" applyBorder="1" applyAlignment="1" applyProtection="0">
      <alignment vertical="bottom"/>
    </xf>
    <xf numFmtId="0" fontId="2" fillId="2" borderId="5" applyNumberFormat="0" applyFont="1" applyFill="1" applyBorder="1" applyAlignment="1" applyProtection="0">
      <alignment vertical="bottom"/>
    </xf>
    <xf numFmtId="0" fontId="13" fillId="2" borderId="6" applyNumberFormat="0" applyFont="1" applyFill="1" applyBorder="1" applyAlignment="1" applyProtection="0">
      <alignment vertical="bottom"/>
    </xf>
    <xf numFmtId="0" fontId="2" fillId="2" borderId="6" applyNumberFormat="0" applyFont="1" applyFill="1" applyBorder="1" applyAlignment="1" applyProtection="0">
      <alignment vertical="bottom"/>
    </xf>
    <xf numFmtId="49" fontId="12" fillId="2" borderId="5" applyNumberFormat="1" applyFont="1" applyFill="1" applyBorder="1" applyAlignment="1" applyProtection="0">
      <alignment horizontal="right" vertical="bottom"/>
    </xf>
    <xf numFmtId="49" fontId="2" fillId="2" borderId="5" applyNumberFormat="1" applyFont="1" applyFill="1" applyBorder="1" applyAlignment="1" applyProtection="0">
      <alignment horizontal="center" vertical="center"/>
    </xf>
    <xf numFmtId="49" fontId="14" fillId="2" borderId="5" applyNumberFormat="1" applyFont="1" applyFill="1" applyBorder="1" applyAlignment="1" applyProtection="0">
      <alignment vertical="bottom"/>
    </xf>
    <xf numFmtId="0" fontId="2" fillId="2" borderId="10" applyNumberFormat="0" applyFont="1" applyFill="1" applyBorder="1" applyAlignment="1" applyProtection="0">
      <alignment vertical="center"/>
    </xf>
    <xf numFmtId="0" fontId="2" fillId="2" borderId="11" applyNumberFormat="0" applyFont="1" applyFill="1" applyBorder="1" applyAlignment="1" applyProtection="0">
      <alignment vertical="center"/>
    </xf>
    <xf numFmtId="0" fontId="2" fillId="2" borderId="11" applyNumberFormat="0" applyFont="1" applyFill="1" applyBorder="1" applyAlignment="1" applyProtection="0">
      <alignment vertical="bottom"/>
    </xf>
    <xf numFmtId="49" fontId="12" fillId="3" borderId="12" applyNumberFormat="1" applyFont="1" applyFill="1" applyBorder="1" applyAlignment="1" applyProtection="0">
      <alignment vertical="center"/>
    </xf>
    <xf numFmtId="0" fontId="12" fillId="3" borderId="13" applyNumberFormat="0" applyFont="1" applyFill="1" applyBorder="1" applyAlignment="1" applyProtection="0">
      <alignment vertical="center"/>
    </xf>
    <xf numFmtId="0" fontId="12" fillId="3" borderId="14" applyNumberFormat="0" applyFont="1" applyFill="1" applyBorder="1" applyAlignment="1" applyProtection="0">
      <alignment vertical="center"/>
    </xf>
    <xf numFmtId="49" fontId="12" fillId="4" borderId="15" applyNumberFormat="1" applyFont="1" applyFill="1" applyBorder="1" applyAlignment="1" applyProtection="0">
      <alignment horizontal="center" vertical="center"/>
    </xf>
    <xf numFmtId="0" fontId="2" fillId="2" borderId="16" applyNumberFormat="0" applyFont="1" applyFill="1" applyBorder="1" applyAlignment="1" applyProtection="0">
      <alignment vertical="center"/>
    </xf>
    <xf numFmtId="49" fontId="2" fillId="2" borderId="15" applyNumberFormat="1" applyFont="1" applyFill="1" applyBorder="1" applyAlignment="1" applyProtection="0">
      <alignment vertical="bottom"/>
    </xf>
    <xf numFmtId="0" fontId="2" fillId="2" borderId="17" applyNumberFormat="0" applyFont="1" applyFill="1" applyBorder="1" applyAlignment="1" applyProtection="0">
      <alignment vertical="bottom"/>
    </xf>
    <xf numFmtId="49" fontId="12" fillId="4" borderId="18" applyNumberFormat="1" applyFont="1" applyFill="1" applyBorder="1" applyAlignment="1" applyProtection="0">
      <alignment horizontal="center" vertical="center"/>
    </xf>
    <xf numFmtId="49" fontId="12" fillId="4" borderId="18" applyNumberFormat="1" applyFont="1" applyFill="1" applyBorder="1" applyAlignment="1" applyProtection="0">
      <alignment horizontal="left" vertical="center"/>
    </xf>
    <xf numFmtId="49" fontId="12" fillId="5" borderId="18" applyNumberFormat="1" applyFont="1" applyFill="1" applyBorder="1" applyAlignment="1" applyProtection="0">
      <alignment horizontal="center" vertical="center"/>
    </xf>
    <xf numFmtId="49" fontId="12" fillId="4" borderId="19" applyNumberFormat="1" applyFont="1" applyFill="1" applyBorder="1" applyAlignment="1" applyProtection="0">
      <alignment horizontal="center" vertical="bottom"/>
    </xf>
    <xf numFmtId="49" fontId="2" fillId="2" borderId="16" applyNumberFormat="1" applyFont="1" applyFill="1" applyBorder="1" applyAlignment="1" applyProtection="0">
      <alignment vertical="bottom"/>
    </xf>
    <xf numFmtId="0" fontId="2" fillId="2" borderId="15" applyNumberFormat="1" applyFont="1" applyFill="1" applyBorder="1" applyAlignment="1" applyProtection="0">
      <alignment horizontal="center" vertical="center"/>
    </xf>
    <xf numFmtId="49" fontId="2" fillId="2" borderId="15" applyNumberFormat="1" applyFont="1" applyFill="1" applyBorder="1" applyAlignment="1" applyProtection="0">
      <alignment horizontal="left" vertical="center" wrapText="1"/>
    </xf>
    <xf numFmtId="0" fontId="2" fillId="2" borderId="15" applyNumberFormat="0" applyFont="1" applyFill="1" applyBorder="1" applyAlignment="1" applyProtection="0">
      <alignment horizontal="left" vertical="center" wrapText="1"/>
    </xf>
    <xf numFmtId="1" fontId="2" fillId="2" borderId="15" applyNumberFormat="1" applyFont="1" applyFill="1" applyBorder="1" applyAlignment="1" applyProtection="0">
      <alignment horizontal="center" vertical="center"/>
    </xf>
    <xf numFmtId="49" fontId="2" fillId="2" borderId="16" applyNumberFormat="1" applyFont="1" applyFill="1" applyBorder="1" applyAlignment="1" applyProtection="0">
      <alignment horizontal="left" vertical="center" wrapText="1"/>
    </xf>
    <xf numFmtId="0" fontId="2" fillId="2" borderId="16" applyNumberFormat="1" applyFont="1" applyFill="1" applyBorder="1" applyAlignment="1" applyProtection="0">
      <alignment horizontal="center" vertical="center"/>
    </xf>
    <xf numFmtId="0" fontId="2" fillId="2" borderId="16" applyNumberFormat="0" applyFont="1" applyFill="1" applyBorder="1" applyAlignment="1" applyProtection="0">
      <alignment horizontal="left" vertical="center" wrapText="1"/>
    </xf>
    <xf numFmtId="1" fontId="2" fillId="2" borderId="16" applyNumberFormat="1" applyFont="1" applyFill="1" applyBorder="1" applyAlignment="1" applyProtection="0">
      <alignment horizontal="center" vertical="center"/>
    </xf>
    <xf numFmtId="0" fontId="2" fillId="2" borderId="16" applyNumberFormat="0" applyFont="1" applyFill="1" applyBorder="1" applyAlignment="1" applyProtection="0">
      <alignment vertical="bottom"/>
    </xf>
    <xf numFmtId="49" fontId="2" fillId="2" borderId="16" applyNumberFormat="1" applyFont="1" applyFill="1" applyBorder="1" applyAlignment="1" applyProtection="0">
      <alignment horizontal="left" vertical="bottom" wrapText="1"/>
    </xf>
    <xf numFmtId="49" fontId="2" fillId="2" borderId="19" applyNumberFormat="1" applyFont="1" applyFill="1" applyBorder="1" applyAlignment="1" applyProtection="0">
      <alignment vertical="bottom"/>
    </xf>
    <xf numFmtId="0" fontId="2" fillId="2" borderId="17" applyNumberFormat="0" applyFont="1" applyFill="1" applyBorder="1" applyAlignment="1" applyProtection="0">
      <alignment vertical="center"/>
    </xf>
    <xf numFmtId="0" fontId="2" fillId="2" borderId="20" applyNumberFormat="0" applyFont="1" applyFill="1" applyBorder="1" applyAlignment="1" applyProtection="0">
      <alignment vertical="bottom"/>
    </xf>
    <xf numFmtId="0" fontId="2" fillId="2" borderId="19" applyNumberFormat="1" applyFont="1" applyFill="1" applyBorder="1" applyAlignment="1" applyProtection="0">
      <alignment horizontal="center" vertical="center"/>
    </xf>
    <xf numFmtId="49" fontId="2" fillId="2" borderId="19" applyNumberFormat="1" applyFont="1" applyFill="1" applyBorder="1" applyAlignment="1" applyProtection="0">
      <alignment horizontal="left" vertical="center" wrapText="1"/>
    </xf>
    <xf numFmtId="0" fontId="2" fillId="2" borderId="19" applyNumberFormat="0" applyFont="1" applyFill="1" applyBorder="1" applyAlignment="1" applyProtection="0">
      <alignment horizontal="left" vertical="center" wrapText="1"/>
    </xf>
    <xf numFmtId="1" fontId="2" fillId="2" borderId="19" applyNumberFormat="1" applyFont="1" applyFill="1" applyBorder="1" applyAlignment="1" applyProtection="0">
      <alignment horizontal="center" vertical="center"/>
    </xf>
    <xf numFmtId="0" fontId="2" fillId="2" borderId="21" applyNumberFormat="0" applyFont="1" applyFill="1" applyBorder="1" applyAlignment="1" applyProtection="0">
      <alignment vertical="center"/>
    </xf>
    <xf numFmtId="0" fontId="2" fillId="2" borderId="20" applyNumberFormat="0" applyFont="1" applyFill="1" applyBorder="1" applyAlignment="1" applyProtection="0">
      <alignment vertical="center"/>
    </xf>
    <xf numFmtId="49" fontId="12" fillId="2" borderId="20" applyNumberFormat="1" applyFont="1" applyFill="1" applyBorder="1" applyAlignment="1" applyProtection="0">
      <alignment horizontal="right" vertical="center"/>
    </xf>
    <xf numFmtId="0" fontId="12" fillId="2" borderId="22" applyNumberFormat="0" applyFont="1" applyFill="1" applyBorder="1" applyAlignment="1" applyProtection="0">
      <alignment horizontal="right" vertical="center"/>
    </xf>
    <xf numFmtId="0" fontId="12" fillId="3" borderId="18" applyNumberFormat="1" applyFont="1" applyFill="1" applyBorder="1" applyAlignment="1" applyProtection="0">
      <alignment horizontal="center" vertical="center"/>
    </xf>
    <xf numFmtId="0" fontId="2" fillId="2" borderId="13" applyNumberFormat="0" applyFont="1" applyFill="1" applyBorder="1" applyAlignment="1" applyProtection="0">
      <alignment vertical="center"/>
    </xf>
    <xf numFmtId="49" fontId="2" fillId="2" borderId="15" applyNumberFormat="1" applyFont="1" applyFill="1" applyBorder="1" applyAlignment="1" applyProtection="0">
      <alignment vertical="center" wrapText="1"/>
    </xf>
    <xf numFmtId="0" fontId="2" fillId="2" borderId="15" applyNumberFormat="0" applyFont="1" applyFill="1" applyBorder="1" applyAlignment="1" applyProtection="0">
      <alignment vertical="center" wrapText="1"/>
    </xf>
    <xf numFmtId="0" fontId="2" fillId="2" borderId="15" applyNumberFormat="0" applyFont="1" applyFill="1" applyBorder="1" applyAlignment="1" applyProtection="0">
      <alignment horizontal="center" vertical="center" wrapText="1"/>
    </xf>
    <xf numFmtId="49" fontId="2" fillId="2" borderId="16" applyNumberFormat="1" applyFont="1" applyFill="1" applyBorder="1" applyAlignment="1" applyProtection="0">
      <alignment vertical="center" wrapText="1"/>
    </xf>
    <xf numFmtId="0" fontId="2" fillId="2" borderId="16" applyNumberFormat="0" applyFont="1" applyFill="1" applyBorder="1" applyAlignment="1" applyProtection="0">
      <alignment vertical="center" wrapText="1"/>
    </xf>
    <xf numFmtId="0" fontId="2" fillId="2" borderId="16" applyNumberFormat="0" applyFont="1" applyFill="1" applyBorder="1" applyAlignment="1" applyProtection="0">
      <alignment horizontal="center" vertical="center" wrapText="1"/>
    </xf>
    <xf numFmtId="49" fontId="2" fillId="2" borderId="19" applyNumberFormat="1" applyFont="1" applyFill="1" applyBorder="1" applyAlignment="1" applyProtection="0">
      <alignment vertical="center" wrapText="1"/>
    </xf>
    <xf numFmtId="0" fontId="2" fillId="2" borderId="19" applyNumberFormat="0" applyFont="1" applyFill="1" applyBorder="1" applyAlignment="1" applyProtection="0">
      <alignment vertical="center" wrapText="1"/>
    </xf>
    <xf numFmtId="0" fontId="2" fillId="2" borderId="19" applyNumberFormat="0" applyFont="1" applyFill="1" applyBorder="1" applyAlignment="1" applyProtection="0">
      <alignment horizontal="center" vertical="center" wrapText="1"/>
    </xf>
    <xf numFmtId="0" fontId="12" fillId="4" borderId="18" applyNumberFormat="0" applyFont="1" applyFill="1" applyBorder="1" applyAlignment="1" applyProtection="0">
      <alignment horizontal="left" vertical="center"/>
    </xf>
    <xf numFmtId="0" fontId="2" borderId="15" applyNumberFormat="0" applyFont="1" applyFill="0" applyBorder="1" applyAlignment="1" applyProtection="0">
      <alignment vertical="center" wrapText="1"/>
    </xf>
    <xf numFmtId="0" fontId="2" borderId="16" applyNumberFormat="0" applyFont="1" applyFill="0" applyBorder="1" applyAlignment="1" applyProtection="0">
      <alignment vertical="center" wrapText="1"/>
    </xf>
    <xf numFmtId="0" fontId="2" borderId="19" applyNumberFormat="0" applyFont="1" applyFill="0" applyBorder="1" applyAlignment="1" applyProtection="0">
      <alignment vertical="center" wrapText="1"/>
    </xf>
    <xf numFmtId="0" fontId="2" fillId="2" borderId="19" applyNumberFormat="0" applyFont="1" applyFill="1" applyBorder="1" applyAlignment="1" applyProtection="0">
      <alignment vertical="bottom"/>
    </xf>
    <xf numFmtId="0" fontId="2" fillId="2" borderId="13" applyNumberFormat="0" applyFont="1" applyFill="1" applyBorder="1" applyAlignment="1" applyProtection="0">
      <alignment vertical="bottom"/>
    </xf>
    <xf numFmtId="49" fontId="2" fillId="2" borderId="16" applyNumberFormat="1" applyFont="1" applyFill="1" applyBorder="1" applyAlignment="1" applyProtection="0">
      <alignment vertical="bottom" wrapText="1"/>
    </xf>
    <xf numFmtId="0" fontId="12" fillId="2" borderId="5" applyNumberFormat="0" applyFont="1" applyFill="1" applyBorder="1" applyAlignment="1" applyProtection="0">
      <alignment horizontal="right" vertical="center"/>
    </xf>
    <xf numFmtId="0" fontId="12" fillId="2" borderId="20" applyNumberFormat="0" applyFont="1" applyFill="1" applyBorder="1" applyAlignment="1" applyProtection="0">
      <alignment horizontal="center" vertical="center"/>
    </xf>
    <xf numFmtId="49" fontId="12" fillId="4" borderId="19" applyNumberFormat="1" applyFont="1" applyFill="1" applyBorder="1" applyAlignment="1" applyProtection="0">
      <alignment horizontal="center" vertical="center"/>
    </xf>
    <xf numFmtId="49" fontId="2" fillId="2" borderId="15" applyNumberFormat="1" applyFont="1" applyFill="1" applyBorder="1" applyAlignment="1" applyProtection="0">
      <alignment vertical="center"/>
    </xf>
    <xf numFmtId="0" fontId="2" fillId="2" borderId="15" applyNumberFormat="0" applyFont="1" applyFill="1" applyBorder="1" applyAlignment="1" applyProtection="0">
      <alignment vertical="center"/>
    </xf>
    <xf numFmtId="0" fontId="2" borderId="15" applyNumberFormat="0" applyFont="1" applyFill="0" applyBorder="1" applyAlignment="1" applyProtection="0">
      <alignment vertical="center"/>
    </xf>
    <xf numFmtId="49" fontId="2" fillId="2" borderId="16" applyNumberFormat="1" applyFont="1" applyFill="1" applyBorder="1" applyAlignment="1" applyProtection="0">
      <alignment vertical="center"/>
    </xf>
    <xf numFmtId="0" fontId="2" borderId="16" applyNumberFormat="0" applyFont="1" applyFill="0" applyBorder="1" applyAlignment="1" applyProtection="0">
      <alignment vertical="center"/>
    </xf>
    <xf numFmtId="49" fontId="2" fillId="2" borderId="19" applyNumberFormat="1" applyFont="1" applyFill="1" applyBorder="1" applyAlignment="1" applyProtection="0">
      <alignment vertical="center"/>
    </xf>
    <xf numFmtId="0" fontId="2" fillId="2" borderId="19" applyNumberFormat="0" applyFont="1" applyFill="1" applyBorder="1" applyAlignment="1" applyProtection="0">
      <alignment vertical="center"/>
    </xf>
    <xf numFmtId="0" fontId="2" borderId="19" applyNumberFormat="0" applyFont="1" applyFill="0" applyBorder="1" applyAlignment="1" applyProtection="0">
      <alignment vertical="center"/>
    </xf>
    <xf numFmtId="3" fontId="2" fillId="2" borderId="15" applyNumberFormat="1" applyFont="1" applyFill="1" applyBorder="1" applyAlignment="1" applyProtection="0">
      <alignment horizontal="center" vertical="center"/>
    </xf>
    <xf numFmtId="3" fontId="2" fillId="2" borderId="16" applyNumberFormat="1" applyFont="1" applyFill="1" applyBorder="1" applyAlignment="1" applyProtection="0">
      <alignment horizontal="center" vertical="center"/>
    </xf>
    <xf numFmtId="3" fontId="2" fillId="2" borderId="19" applyNumberFormat="1" applyFont="1" applyFill="1" applyBorder="1" applyAlignment="1" applyProtection="0">
      <alignment horizontal="center" vertical="center"/>
    </xf>
    <xf numFmtId="49" fontId="2" fillId="2" borderId="4" applyNumberFormat="1" applyFont="1" applyFill="1" applyBorder="1" applyAlignment="1" applyProtection="0">
      <alignment vertical="center"/>
    </xf>
    <xf numFmtId="49" fontId="2" fillId="2" borderId="4" applyNumberFormat="1" applyFont="1" applyFill="1" applyBorder="1" applyAlignment="1" applyProtection="0">
      <alignment vertical="bottom"/>
    </xf>
    <xf numFmtId="0" fontId="2" fillId="2" borderId="23" applyNumberFormat="0" applyFont="1" applyFill="1" applyBorder="1" applyAlignment="1" applyProtection="0">
      <alignment vertical="bottom"/>
    </xf>
    <xf numFmtId="0" fontId="2" fillId="2" borderId="4" applyNumberFormat="0" applyFont="1" applyFill="1" applyBorder="1" applyAlignment="1" applyProtection="0">
      <alignment vertical="bottom"/>
    </xf>
    <xf numFmtId="0" fontId="12" fillId="2" borderId="24" applyNumberFormat="0" applyFont="1" applyFill="1" applyBorder="1" applyAlignment="1" applyProtection="0">
      <alignment horizontal="right" vertical="center"/>
    </xf>
    <xf numFmtId="0" fontId="12" fillId="6" borderId="25" applyNumberFormat="1" applyFont="1" applyFill="1" applyBorder="1" applyAlignment="1" applyProtection="0">
      <alignment horizontal="center" vertical="center"/>
    </xf>
    <xf numFmtId="0" fontId="2" fillId="2" borderId="26" applyNumberFormat="0" applyFont="1" applyFill="1" applyBorder="1" applyAlignment="1" applyProtection="0">
      <alignment vertical="center"/>
    </xf>
    <xf numFmtId="0" fontId="2" fillId="2" borderId="27" applyNumberFormat="0" applyFont="1" applyFill="1" applyBorder="1" applyAlignment="1" applyProtection="0">
      <alignment vertical="bottom"/>
    </xf>
    <xf numFmtId="0" fontId="2" fillId="2" borderId="26" applyNumberFormat="0" applyFont="1" applyFill="1" applyBorder="1" applyAlignment="1" applyProtection="0">
      <alignment vertical="bottom"/>
    </xf>
    <xf numFmtId="0" fontId="2" fillId="2" borderId="28" applyNumberFormat="0" applyFont="1" applyFill="1" applyBorder="1" applyAlignment="1" applyProtection="0">
      <alignment vertical="bottom"/>
    </xf>
    <xf numFmtId="0" fontId="2" fillId="2" borderId="12" applyNumberFormat="0" applyFont="1" applyFill="1" applyBorder="1" applyAlignment="1" applyProtection="0">
      <alignment horizontal="left" vertical="top" wrapText="1"/>
    </xf>
    <xf numFmtId="0" fontId="2" fillId="2" borderId="13" applyNumberFormat="0" applyFont="1" applyFill="1" applyBorder="1" applyAlignment="1" applyProtection="0">
      <alignment horizontal="left" vertical="top" wrapText="1"/>
    </xf>
    <xf numFmtId="0" fontId="2" fillId="2" borderId="14" applyNumberFormat="0" applyFont="1" applyFill="1" applyBorder="1" applyAlignment="1" applyProtection="0">
      <alignment horizontal="left" vertical="top" wrapText="1"/>
    </xf>
    <xf numFmtId="0" fontId="2" fillId="2" borderId="29" applyNumberFormat="0" applyFont="1" applyFill="1" applyBorder="1" applyAlignment="1" applyProtection="0">
      <alignment vertical="bottom"/>
    </xf>
    <xf numFmtId="0" fontId="2" fillId="2" borderId="8" applyNumberFormat="0" applyFont="1" applyFill="1" applyBorder="1" applyAlignment="1" applyProtection="0">
      <alignment vertical="bottom"/>
    </xf>
    <xf numFmtId="0" fontId="2" fillId="2" borderId="9"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0000ff"/>
      <rgbColor rgb="ff99ccff"/>
      <rgbColor rgb="ffc0c0c0"/>
      <rgbColor rgb="ffbfbfbf"/>
      <rgbColor rgb="ffffff9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6581775</xdr:colOff>
      <xdr:row>31</xdr:row>
      <xdr:rowOff>95247</xdr:rowOff>
    </xdr:from>
    <xdr:to>
      <xdr:col>0</xdr:col>
      <xdr:colOff>7343775</xdr:colOff>
      <xdr:row>31</xdr:row>
      <xdr:rowOff>571497</xdr:rowOff>
    </xdr:to>
    <xdr:pic>
      <xdr:nvPicPr>
        <xdr:cNvPr id="2" name="Picture 1" descr="Picture 1"/>
        <xdr:cNvPicPr>
          <a:picLocks noChangeAspect="1"/>
        </xdr:cNvPicPr>
      </xdr:nvPicPr>
      <xdr:blipFill>
        <a:blip r:embed="rId1">
          <a:extLst/>
        </a:blip>
        <a:stretch>
          <a:fillRect/>
        </a:stretch>
      </xdr:blipFill>
      <xdr:spPr>
        <a:xfrm>
          <a:off x="6581775" y="10555602"/>
          <a:ext cx="762000" cy="476251"/>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118871</xdr:colOff>
      <xdr:row>93</xdr:row>
      <xdr:rowOff>171448</xdr:rowOff>
    </xdr:from>
    <xdr:to>
      <xdr:col>6</xdr:col>
      <xdr:colOff>896112</xdr:colOff>
      <xdr:row>95</xdr:row>
      <xdr:rowOff>25144</xdr:rowOff>
    </xdr:to>
    <xdr:pic>
      <xdr:nvPicPr>
        <xdr:cNvPr id="4" name="image2.pdf"/>
        <xdr:cNvPicPr>
          <a:picLocks noChangeAspect="1"/>
        </xdr:cNvPicPr>
      </xdr:nvPicPr>
      <xdr:blipFill>
        <a:blip r:embed="rId1">
          <a:extLst/>
        </a:blip>
        <a:stretch>
          <a:fillRect/>
        </a:stretch>
      </xdr:blipFill>
      <xdr:spPr>
        <a:xfrm>
          <a:off x="118871" y="15997553"/>
          <a:ext cx="7660642" cy="415672"/>
        </a:xfrm>
        <a:prstGeom prst="rect">
          <a:avLst/>
        </a:prstGeom>
        <a:ln w="12700" cap="flat">
          <a:noFill/>
          <a:miter lim="400000"/>
        </a:ln>
        <a:effectLst/>
      </xdr:spPr>
    </xdr:pic>
    <xdr:clientData/>
  </xdr:twoCellAnchor>
  <xdr:twoCellAnchor>
    <xdr:from>
      <xdr:col>0</xdr:col>
      <xdr:colOff>118871</xdr:colOff>
      <xdr:row>91</xdr:row>
      <xdr:rowOff>171448</xdr:rowOff>
    </xdr:from>
    <xdr:to>
      <xdr:col>6</xdr:col>
      <xdr:colOff>1170432</xdr:colOff>
      <xdr:row>93</xdr:row>
      <xdr:rowOff>125729</xdr:rowOff>
    </xdr:to>
    <xdr:pic>
      <xdr:nvPicPr>
        <xdr:cNvPr id="5" name="image3.pdf"/>
        <xdr:cNvPicPr>
          <a:picLocks noChangeAspect="1"/>
        </xdr:cNvPicPr>
      </xdr:nvPicPr>
      <xdr:blipFill>
        <a:blip r:embed="rId2">
          <a:extLst/>
        </a:blip>
        <a:stretch>
          <a:fillRect/>
        </a:stretch>
      </xdr:blipFill>
      <xdr:spPr>
        <a:xfrm>
          <a:off x="118871" y="15540353"/>
          <a:ext cx="7934962" cy="411482"/>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20nbia@nbagrologists.nb.ca" TargetMode="External"/><Relationship Id="rId2"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E32"/>
  <sheetViews>
    <sheetView workbookViewId="0" showGridLines="0" defaultGridColor="1"/>
  </sheetViews>
  <sheetFormatPr defaultColWidth="9.16667" defaultRowHeight="18.75" customHeight="1" outlineLevelRow="0" outlineLevelCol="0"/>
  <cols>
    <col min="1" max="1" width="116.5" style="1" customWidth="1"/>
    <col min="2" max="5" width="9.17188" style="1" customWidth="1"/>
    <col min="6" max="256" width="9.17188" style="1" customWidth="1"/>
  </cols>
  <sheetData>
    <row r="1" ht="15" customHeight="1">
      <c r="A1" t="s" s="2">
        <v>0</v>
      </c>
      <c r="B1" s="3"/>
      <c r="C1" s="3"/>
      <c r="D1" s="3"/>
      <c r="E1" s="4"/>
    </row>
    <row r="2" ht="15" customHeight="1">
      <c r="A2" s="5"/>
      <c r="B2" s="6"/>
      <c r="C2" s="6"/>
      <c r="D2" s="6"/>
      <c r="E2" s="7"/>
    </row>
    <row r="3" ht="132" customHeight="1">
      <c r="A3" t="s" s="8">
        <v>1</v>
      </c>
      <c r="B3" s="6"/>
      <c r="C3" s="6"/>
      <c r="D3" s="6"/>
      <c r="E3" s="7"/>
    </row>
    <row r="4" ht="14.25" customHeight="1">
      <c r="A4" s="9"/>
      <c r="B4" s="6"/>
      <c r="C4" s="6"/>
      <c r="D4" s="6"/>
      <c r="E4" s="7"/>
    </row>
    <row r="5" ht="32.25" customHeight="1">
      <c r="A5" t="s" s="10">
        <v>2</v>
      </c>
      <c r="B5" s="6"/>
      <c r="C5" s="6"/>
      <c r="D5" s="6"/>
      <c r="E5" s="7"/>
    </row>
    <row r="6" ht="18" customHeight="1">
      <c r="A6" s="9"/>
      <c r="B6" s="6"/>
      <c r="C6" s="6"/>
      <c r="D6" s="6"/>
      <c r="E6" s="7"/>
    </row>
    <row r="7" ht="38.25" customHeight="1">
      <c r="A7" t="s" s="8">
        <v>3</v>
      </c>
      <c r="B7" s="6"/>
      <c r="C7" s="6"/>
      <c r="D7" s="6"/>
      <c r="E7" s="7"/>
    </row>
    <row r="8" ht="20.1" customHeight="1">
      <c r="A8" s="11"/>
      <c r="B8" s="6"/>
      <c r="C8" s="6"/>
      <c r="D8" s="6"/>
      <c r="E8" s="7"/>
    </row>
    <row r="9" ht="20.1" customHeight="1">
      <c r="A9" t="s" s="12">
        <v>4</v>
      </c>
      <c r="B9" s="6"/>
      <c r="C9" s="6"/>
      <c r="D9" s="6"/>
      <c r="E9" s="7"/>
    </row>
    <row r="10" ht="46.5" customHeight="1">
      <c r="A10" t="s" s="12">
        <v>5</v>
      </c>
      <c r="B10" s="6"/>
      <c r="C10" s="6"/>
      <c r="D10" s="6"/>
      <c r="E10" s="7"/>
    </row>
    <row r="11" ht="20.1" customHeight="1">
      <c r="A11" s="11"/>
      <c r="B11" s="6"/>
      <c r="C11" s="6"/>
      <c r="D11" s="6"/>
      <c r="E11" s="7"/>
    </row>
    <row r="12" ht="33.75" customHeight="1">
      <c r="A12" t="s" s="12">
        <v>6</v>
      </c>
      <c r="B12" s="6"/>
      <c r="C12" s="6"/>
      <c r="D12" s="6"/>
      <c r="E12" s="7"/>
    </row>
    <row r="13" ht="20.1" customHeight="1">
      <c r="A13" s="11"/>
      <c r="B13" s="6"/>
      <c r="C13" s="6"/>
      <c r="D13" s="6"/>
      <c r="E13" s="7"/>
    </row>
    <row r="14" ht="20.1" customHeight="1">
      <c r="A14" t="s" s="12">
        <v>7</v>
      </c>
      <c r="B14" s="6"/>
      <c r="C14" s="6"/>
      <c r="D14" s="6"/>
      <c r="E14" s="7"/>
    </row>
    <row r="15" ht="8.1" customHeight="1">
      <c r="A15" s="11"/>
      <c r="B15" s="6"/>
      <c r="C15" s="6"/>
      <c r="D15" s="6"/>
      <c r="E15" s="7"/>
    </row>
    <row r="16" ht="48.75" customHeight="1">
      <c r="A16" t="s" s="12">
        <v>8</v>
      </c>
      <c r="B16" s="6"/>
      <c r="C16" s="6"/>
      <c r="D16" s="6"/>
      <c r="E16" s="7"/>
    </row>
    <row r="17" ht="20.1" customHeight="1">
      <c r="A17" t="s" s="12">
        <v>9</v>
      </c>
      <c r="B17" s="6"/>
      <c r="C17" s="6"/>
      <c r="D17" s="6"/>
      <c r="E17" s="7"/>
    </row>
    <row r="18" ht="8.1" customHeight="1">
      <c r="A18" s="11"/>
      <c r="B18" s="6"/>
      <c r="C18" s="6"/>
      <c r="D18" s="6"/>
      <c r="E18" s="7"/>
    </row>
    <row r="19" ht="20.1" customHeight="1">
      <c r="A19" s="11"/>
      <c r="B19" s="6"/>
      <c r="C19" s="6"/>
      <c r="D19" s="6"/>
      <c r="E19" s="7"/>
    </row>
    <row r="20" ht="47.25" customHeight="1">
      <c r="A20" t="s" s="12">
        <v>10</v>
      </c>
      <c r="B20" s="6"/>
      <c r="C20" s="6"/>
      <c r="D20" s="6"/>
      <c r="E20" s="7"/>
    </row>
    <row r="21" ht="20.1" customHeight="1">
      <c r="A21" t="s" s="12">
        <v>11</v>
      </c>
      <c r="B21" s="6"/>
      <c r="C21" s="6"/>
      <c r="D21" s="6"/>
      <c r="E21" s="7"/>
    </row>
    <row r="22" ht="31.5" customHeight="1">
      <c r="A22" t="s" s="13">
        <v>12</v>
      </c>
      <c r="B22" s="6"/>
      <c r="C22" s="6"/>
      <c r="D22" s="6"/>
      <c r="E22" s="7"/>
    </row>
    <row r="23" ht="20.1" customHeight="1">
      <c r="A23" s="11"/>
      <c r="B23" s="6"/>
      <c r="C23" s="6"/>
      <c r="D23" s="6"/>
      <c r="E23" s="7"/>
    </row>
    <row r="24" ht="20.1" customHeight="1">
      <c r="A24" t="s" s="12">
        <v>13</v>
      </c>
      <c r="B24" s="6"/>
      <c r="C24" s="6"/>
      <c r="D24" s="6"/>
      <c r="E24" s="7"/>
    </row>
    <row r="25" ht="20.1" customHeight="1">
      <c r="A25" s="11"/>
      <c r="B25" s="6"/>
      <c r="C25" s="6"/>
      <c r="D25" s="6"/>
      <c r="E25" s="7"/>
    </row>
    <row r="26" ht="20.1" customHeight="1">
      <c r="A26" t="s" s="14">
        <v>14</v>
      </c>
      <c r="B26" s="6"/>
      <c r="C26" s="6"/>
      <c r="D26" s="6"/>
      <c r="E26" s="7"/>
    </row>
    <row r="27" ht="18.75" customHeight="1">
      <c r="A27" t="s" s="8">
        <v>15</v>
      </c>
      <c r="B27" s="6"/>
      <c r="C27" s="6"/>
      <c r="D27" s="6"/>
      <c r="E27" s="7"/>
    </row>
    <row r="28" ht="18.75" customHeight="1">
      <c r="A28" t="s" s="15">
        <v>16</v>
      </c>
      <c r="B28" s="6"/>
      <c r="C28" s="6"/>
      <c r="D28" s="6"/>
      <c r="E28" s="7"/>
    </row>
    <row r="29" ht="18.75" customHeight="1">
      <c r="A29" t="s" s="8">
        <v>17</v>
      </c>
      <c r="B29" s="6"/>
      <c r="C29" s="6"/>
      <c r="D29" s="6"/>
      <c r="E29" s="7"/>
    </row>
    <row r="30" ht="18.75" customHeight="1">
      <c r="A30" t="s" s="8">
        <v>18</v>
      </c>
      <c r="B30" s="6"/>
      <c r="C30" s="6"/>
      <c r="D30" s="6"/>
      <c r="E30" s="7"/>
    </row>
    <row r="31" ht="18.75" customHeight="1">
      <c r="A31" s="11"/>
      <c r="B31" s="6"/>
      <c r="C31" s="6"/>
      <c r="D31" s="6"/>
      <c r="E31" s="7"/>
    </row>
    <row r="32" ht="63" customHeight="1">
      <c r="A32" t="s" s="16">
        <v>19</v>
      </c>
      <c r="B32" s="17"/>
      <c r="C32" s="17"/>
      <c r="D32" s="17"/>
      <c r="E32" s="18"/>
    </row>
  </sheetData>
  <hyperlinks>
    <hyperlink ref="A27" r:id="rId1"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2"/>
</worksheet>
</file>

<file path=xl/worksheets/sheet2.xml><?xml version="1.0" encoding="utf-8"?>
<worksheet xmlns:r="http://schemas.openxmlformats.org/officeDocument/2006/relationships" xmlns="http://schemas.openxmlformats.org/spreadsheetml/2006/main">
  <dimension ref="A1:I97"/>
  <sheetViews>
    <sheetView workbookViewId="0" showGridLines="0" defaultGridColor="1"/>
  </sheetViews>
  <sheetFormatPr defaultColWidth="9.16667" defaultRowHeight="12.75" customHeight="1" outlineLevelRow="0" outlineLevelCol="0"/>
  <cols>
    <col min="1" max="1" width="6.17188" style="19" customWidth="1"/>
    <col min="2" max="2" width="12.3516" style="19" customWidth="1"/>
    <col min="3" max="3" width="51" style="19" customWidth="1"/>
    <col min="4" max="4" width="7.35156" style="19" customWidth="1"/>
    <col min="5" max="5" width="10.5" style="19" customWidth="1"/>
    <col min="6" max="6" width="3" style="19" customWidth="1"/>
    <col min="7" max="7" width="144.5" style="19" customWidth="1"/>
    <col min="8" max="9" width="9.17188" style="19" customWidth="1"/>
    <col min="10" max="256" width="9.17188" style="19" customWidth="1"/>
  </cols>
  <sheetData>
    <row r="1" ht="12.75" customHeight="1">
      <c r="A1" s="20"/>
      <c r="B1" s="21"/>
      <c r="C1" s="21"/>
      <c r="D1" s="21"/>
      <c r="E1" s="21"/>
      <c r="F1" s="21"/>
      <c r="G1" s="21"/>
      <c r="H1" s="21"/>
      <c r="I1" s="22"/>
    </row>
    <row r="2" ht="12.75" customHeight="1">
      <c r="A2" s="23"/>
      <c r="B2" t="s" s="24">
        <v>20</v>
      </c>
      <c r="C2" s="25"/>
      <c r="D2" s="25"/>
      <c r="E2" s="6"/>
      <c r="F2" s="6"/>
      <c r="G2" t="s" s="26">
        <v>21</v>
      </c>
      <c r="H2" s="27"/>
      <c r="I2" s="28"/>
    </row>
    <row r="3" ht="12.75" customHeight="1">
      <c r="A3" s="23"/>
      <c r="B3" t="s" s="24">
        <v>22</v>
      </c>
      <c r="C3" s="25"/>
      <c r="D3" s="25"/>
      <c r="E3" s="6"/>
      <c r="F3" s="6"/>
      <c r="G3" t="s" s="26">
        <v>23</v>
      </c>
      <c r="H3" s="27"/>
      <c r="I3" s="29"/>
    </row>
    <row r="4" ht="12.75" customHeight="1">
      <c r="A4" s="23"/>
      <c r="B4" t="s" s="24">
        <v>24</v>
      </c>
      <c r="C4" s="25"/>
      <c r="D4" s="25"/>
      <c r="E4" s="6"/>
      <c r="F4" s="6"/>
      <c r="G4" t="s" s="26">
        <v>25</v>
      </c>
      <c r="H4" s="27"/>
      <c r="I4" s="29"/>
    </row>
    <row r="5" ht="12.75" customHeight="1">
      <c r="A5" s="23"/>
      <c r="B5" t="s" s="30">
        <v>26</v>
      </c>
      <c r="C5" s="25"/>
      <c r="D5" s="25"/>
      <c r="E5" s="6"/>
      <c r="F5" s="6"/>
      <c r="G5" s="27"/>
      <c r="H5" s="27"/>
      <c r="I5" s="29"/>
    </row>
    <row r="6" ht="12.75" customHeight="1">
      <c r="A6" s="23"/>
      <c r="B6" t="s" s="24">
        <v>27</v>
      </c>
      <c r="C6" t="s" s="31">
        <v>28</v>
      </c>
      <c r="D6" s="31"/>
      <c r="E6" s="6"/>
      <c r="F6" s="6"/>
      <c r="G6" t="s" s="32">
        <v>29</v>
      </c>
      <c r="H6" s="27"/>
      <c r="I6" s="29"/>
    </row>
    <row r="7" ht="12.75" customHeight="1">
      <c r="A7" s="33"/>
      <c r="B7" s="34"/>
      <c r="C7" s="34"/>
      <c r="D7" s="34"/>
      <c r="E7" s="34"/>
      <c r="F7" s="6"/>
      <c r="G7" s="35"/>
      <c r="H7" s="27"/>
      <c r="I7" s="29"/>
    </row>
    <row r="8" ht="12.75" customHeight="1">
      <c r="A8" t="s" s="36">
        <v>30</v>
      </c>
      <c r="B8" s="37"/>
      <c r="C8" s="37"/>
      <c r="D8" s="38"/>
      <c r="E8" t="s" s="39">
        <v>31</v>
      </c>
      <c r="F8" s="40"/>
      <c r="G8" t="s" s="41">
        <v>32</v>
      </c>
      <c r="H8" s="42"/>
      <c r="I8" s="29"/>
    </row>
    <row r="9" ht="12.75" customHeight="1">
      <c r="A9" t="s" s="43">
        <v>33</v>
      </c>
      <c r="B9" t="s" s="44">
        <v>34</v>
      </c>
      <c r="C9" t="s" s="44">
        <v>35</v>
      </c>
      <c r="D9" t="s" s="45">
        <v>36</v>
      </c>
      <c r="E9" t="s" s="46">
        <v>37</v>
      </c>
      <c r="F9" s="40"/>
      <c r="G9" t="s" s="47">
        <v>38</v>
      </c>
      <c r="H9" s="42"/>
      <c r="I9" s="29"/>
    </row>
    <row r="10" ht="13.65" customHeight="1">
      <c r="A10" s="48">
        <v>1</v>
      </c>
      <c r="B10" s="49"/>
      <c r="C10" s="50"/>
      <c r="D10" s="50"/>
      <c r="E10" s="51">
        <f>IF(D10=0,0,IF(D10&lt;=1,1,IF(D10&lt;=2,2,IF(D10=3,3,3))))</f>
        <v>0</v>
      </c>
      <c r="F10" s="40"/>
      <c r="G10" t="s" s="52">
        <v>39</v>
      </c>
      <c r="H10" s="42"/>
      <c r="I10" s="29"/>
    </row>
    <row r="11" ht="12.75" customHeight="1">
      <c r="A11" s="53">
        <v>2</v>
      </c>
      <c r="B11" s="52"/>
      <c r="C11" s="54"/>
      <c r="D11" s="54"/>
      <c r="E11" s="55">
        <f>IF(D11=0,0,IF(D11&lt;=1,1,IF(D11&lt;=2,2,IF(D11=3,3,3))))</f>
        <v>0</v>
      </c>
      <c r="F11" s="40"/>
      <c r="G11" s="56"/>
      <c r="H11" s="42"/>
      <c r="I11" s="29"/>
    </row>
    <row r="12" ht="13.65" customHeight="1">
      <c r="A12" s="53">
        <v>3</v>
      </c>
      <c r="B12" s="52"/>
      <c r="C12" s="54"/>
      <c r="D12" s="54"/>
      <c r="E12" s="55">
        <f>IF(D12=0,0,IF(D12&lt;=1,1,IF(D12&lt;=2,2,IF(D12=3,3,3))))</f>
        <v>0</v>
      </c>
      <c r="F12" s="40"/>
      <c r="G12" t="s" s="57">
        <v>40</v>
      </c>
      <c r="H12" s="42"/>
      <c r="I12" s="29"/>
    </row>
    <row r="13" ht="12.75" customHeight="1">
      <c r="A13" s="53">
        <v>4</v>
      </c>
      <c r="B13" s="52"/>
      <c r="C13" s="54"/>
      <c r="D13" s="54"/>
      <c r="E13" s="55">
        <f>IF(D13=0,0,IF(D13&lt;=1,1,IF(D13&lt;=2,2,IF(D13=3,3,3))))</f>
        <v>0</v>
      </c>
      <c r="F13" s="40"/>
      <c r="G13" t="s" s="47">
        <v>41</v>
      </c>
      <c r="H13" s="42"/>
      <c r="I13" s="29"/>
    </row>
    <row r="14" ht="12.75" customHeight="1">
      <c r="A14" s="53">
        <v>5</v>
      </c>
      <c r="B14" s="52"/>
      <c r="C14" s="54"/>
      <c r="D14" s="54"/>
      <c r="E14" s="55">
        <f>IF(D14=0,0,IF(D14&lt;=1,1,IF(D14&lt;=2,2,IF(D14=3,3,3))))</f>
        <v>0</v>
      </c>
      <c r="F14" s="40"/>
      <c r="G14" t="s" s="47">
        <v>42</v>
      </c>
      <c r="H14" s="42"/>
      <c r="I14" s="29"/>
    </row>
    <row r="15" ht="12.75" customHeight="1">
      <c r="A15" s="53">
        <v>6</v>
      </c>
      <c r="B15" s="52"/>
      <c r="C15" s="54"/>
      <c r="D15" s="54"/>
      <c r="E15" s="55">
        <f>IF(D15=0,0,IF(D15&lt;=1,1,IF(D15&lt;=2,2,IF(D15=3,3,3))))</f>
        <v>0</v>
      </c>
      <c r="F15" s="40"/>
      <c r="G15" s="56"/>
      <c r="H15" s="42"/>
      <c r="I15" s="29"/>
    </row>
    <row r="16" ht="12.75" customHeight="1">
      <c r="A16" s="53">
        <v>7</v>
      </c>
      <c r="B16" s="52"/>
      <c r="C16" s="54"/>
      <c r="D16" s="54"/>
      <c r="E16" s="55">
        <f>IF(D16=0,0,IF(D16&lt;=1,1,IF(D16&lt;=2,2,IF(D16=3,3,3))))</f>
        <v>0</v>
      </c>
      <c r="F16" s="40"/>
      <c r="G16" t="s" s="58">
        <v>43</v>
      </c>
      <c r="H16" s="42"/>
      <c r="I16" s="29"/>
    </row>
    <row r="17" ht="12.75" customHeight="1">
      <c r="A17" s="53">
        <v>8</v>
      </c>
      <c r="B17" s="52"/>
      <c r="C17" s="54"/>
      <c r="D17" s="54"/>
      <c r="E17" s="55">
        <f>IF(D17=0,0,IF(D17&lt;=1,1,IF(D17&lt;=2,2,IF(D17=3,3,3))))</f>
        <v>0</v>
      </c>
      <c r="F17" s="59"/>
      <c r="G17" s="60"/>
      <c r="H17" s="27"/>
      <c r="I17" s="29"/>
    </row>
    <row r="18" ht="12.75" customHeight="1">
      <c r="A18" s="53">
        <v>9</v>
      </c>
      <c r="B18" s="52"/>
      <c r="C18" s="54"/>
      <c r="D18" s="54"/>
      <c r="E18" s="55">
        <f>IF(D18=0,0,IF(D18&lt;=1,1,IF(D18&lt;=2,2,IF(D18=3,3,3))))</f>
        <v>0</v>
      </c>
      <c r="F18" s="59"/>
      <c r="G18" s="27"/>
      <c r="H18" s="27"/>
      <c r="I18" s="29"/>
    </row>
    <row r="19" ht="12.75" customHeight="1">
      <c r="A19" s="53">
        <v>10</v>
      </c>
      <c r="B19" s="52"/>
      <c r="C19" s="54"/>
      <c r="D19" s="54"/>
      <c r="E19" s="55">
        <f>IF(D19=0,0,IF(D19&lt;=1,1,IF(D19&lt;=2,2,IF(D19=3,3,3))))</f>
        <v>0</v>
      </c>
      <c r="F19" s="59"/>
      <c r="G19" s="27"/>
      <c r="H19" s="27"/>
      <c r="I19" s="29"/>
    </row>
    <row r="20" ht="12.75" customHeight="1">
      <c r="A20" s="53">
        <v>11</v>
      </c>
      <c r="B20" s="52"/>
      <c r="C20" s="54"/>
      <c r="D20" s="54"/>
      <c r="E20" s="55">
        <f>IF(D20=0,0,IF(D20&lt;=1,1,IF(D20&lt;=2,2,IF(D20=3,3,3))))</f>
        <v>0</v>
      </c>
      <c r="F20" s="59"/>
      <c r="G20" s="27"/>
      <c r="H20" s="27"/>
      <c r="I20" s="29"/>
    </row>
    <row r="21" ht="12.75" customHeight="1">
      <c r="A21" s="61">
        <v>12</v>
      </c>
      <c r="B21" s="62"/>
      <c r="C21" s="63"/>
      <c r="D21" s="63"/>
      <c r="E21" s="64">
        <f>IF(D21=0,0,IF(D21&lt;=1,1,IF(D21&lt;=2,2,IF(D21=3,3,3))))</f>
        <v>0</v>
      </c>
      <c r="F21" s="59"/>
      <c r="G21" s="27"/>
      <c r="H21" s="27"/>
      <c r="I21" s="29"/>
    </row>
    <row r="22" ht="12.75" customHeight="1">
      <c r="A22" s="65"/>
      <c r="B22" s="66"/>
      <c r="C22" t="s" s="67">
        <v>44</v>
      </c>
      <c r="D22" s="68"/>
      <c r="E22" s="69">
        <f>ROUNDUP(IF(SUM(E10:E21)&gt;12,12,SUM(E10:E21)),0)</f>
        <v>0</v>
      </c>
      <c r="F22" s="59"/>
      <c r="G22" s="27"/>
      <c r="H22" s="27"/>
      <c r="I22" s="29"/>
    </row>
    <row r="23" ht="12.75" customHeight="1">
      <c r="A23" s="33"/>
      <c r="B23" s="34"/>
      <c r="C23" s="34"/>
      <c r="D23" s="34"/>
      <c r="E23" s="70"/>
      <c r="F23" s="6"/>
      <c r="G23" s="35"/>
      <c r="H23" s="27"/>
      <c r="I23" s="29"/>
    </row>
    <row r="24" ht="12.75" customHeight="1">
      <c r="A24" t="s" s="36">
        <v>45</v>
      </c>
      <c r="B24" s="37"/>
      <c r="C24" s="37"/>
      <c r="D24" s="38"/>
      <c r="E24" t="s" s="39">
        <v>31</v>
      </c>
      <c r="F24" s="40"/>
      <c r="G24" t="s" s="41">
        <v>46</v>
      </c>
      <c r="H24" s="42"/>
      <c r="I24" s="29"/>
    </row>
    <row r="25" ht="12.75" customHeight="1">
      <c r="A25" t="s" s="43">
        <v>33</v>
      </c>
      <c r="B25" t="s" s="44">
        <v>34</v>
      </c>
      <c r="C25" t="s" s="44">
        <v>47</v>
      </c>
      <c r="D25" t="s" s="45">
        <v>48</v>
      </c>
      <c r="E25" t="s" s="46">
        <v>49</v>
      </c>
      <c r="F25" s="40"/>
      <c r="G25" t="s" s="47">
        <v>50</v>
      </c>
      <c r="H25" s="42"/>
      <c r="I25" s="29"/>
    </row>
    <row r="26" ht="12.75" customHeight="1">
      <c r="A26" s="48">
        <v>1</v>
      </c>
      <c r="B26" s="71"/>
      <c r="C26" s="72"/>
      <c r="D26" s="73"/>
      <c r="E26" s="51">
        <f>IF(D26=0,0,IF(D26&lt;=10,1,IF(D26&lt;=20,2,IF(D26&lt;=30,3,4))))</f>
        <v>0</v>
      </c>
      <c r="F26" s="40"/>
      <c r="G26" s="56"/>
      <c r="H26" s="42"/>
      <c r="I26" s="29"/>
    </row>
    <row r="27" ht="12.75" customHeight="1">
      <c r="A27" s="53">
        <v>2</v>
      </c>
      <c r="B27" s="74"/>
      <c r="C27" s="75"/>
      <c r="D27" s="76"/>
      <c r="E27" s="55">
        <f>IF(D27=0,0,IF(D27&lt;=10,1,IF(D27&lt;=20,2,IF(D27&lt;=30,3,4))))</f>
        <v>0</v>
      </c>
      <c r="F27" s="40"/>
      <c r="G27" t="s" s="47">
        <v>51</v>
      </c>
      <c r="H27" s="42"/>
      <c r="I27" s="29"/>
    </row>
    <row r="28" ht="12.75" customHeight="1">
      <c r="A28" s="53">
        <v>3</v>
      </c>
      <c r="B28" s="74"/>
      <c r="C28" s="75"/>
      <c r="D28" s="76"/>
      <c r="E28" s="55">
        <f>IF(D28=0,0,IF(D28&lt;=10,1,IF(D28&lt;=20,2,IF(D28&lt;=30,3,4))))</f>
        <v>0</v>
      </c>
      <c r="F28" s="40"/>
      <c r="G28" t="s" s="47">
        <v>52</v>
      </c>
      <c r="H28" s="42"/>
      <c r="I28" s="29"/>
    </row>
    <row r="29" ht="12.75" customHeight="1">
      <c r="A29" s="53">
        <v>4</v>
      </c>
      <c r="B29" s="74"/>
      <c r="C29" s="75"/>
      <c r="D29" s="76"/>
      <c r="E29" s="55">
        <f>IF(D29=0,0,IF(D29&lt;=10,1,IF(D29&lt;=20,2,IF(D29&lt;=30,3,4))))</f>
        <v>0</v>
      </c>
      <c r="F29" s="40"/>
      <c r="G29" t="s" s="47">
        <v>53</v>
      </c>
      <c r="H29" s="42"/>
      <c r="I29" s="29"/>
    </row>
    <row r="30" ht="12.75" customHeight="1">
      <c r="A30" s="53">
        <v>5</v>
      </c>
      <c r="B30" s="74"/>
      <c r="C30" s="75"/>
      <c r="D30" s="76"/>
      <c r="E30" s="55">
        <f>IF(D30=0,0,IF(D30&lt;=10,1,IF(D30&lt;=20,2,IF(D30&lt;=30,3,4))))</f>
        <v>0</v>
      </c>
      <c r="F30" s="40"/>
      <c r="G30" t="s" s="58">
        <v>54</v>
      </c>
      <c r="H30" s="42"/>
      <c r="I30" s="29"/>
    </row>
    <row r="31" ht="12.75" customHeight="1">
      <c r="A31" s="61">
        <v>6</v>
      </c>
      <c r="B31" s="77"/>
      <c r="C31" s="78"/>
      <c r="D31" s="79"/>
      <c r="E31" s="64">
        <f>IF(D31=0,0,IF(D31&lt;=10,1,IF(D31&lt;=20,2,IF(D31&lt;=30,3,4))))</f>
        <v>0</v>
      </c>
      <c r="F31" s="59"/>
      <c r="G31" s="60"/>
      <c r="H31" s="27"/>
      <c r="I31" s="29"/>
    </row>
    <row r="32" ht="12.75" customHeight="1">
      <c r="A32" s="65"/>
      <c r="B32" s="66"/>
      <c r="C32" t="s" s="67">
        <v>44</v>
      </c>
      <c r="D32" s="68"/>
      <c r="E32" s="69">
        <f>ROUNDUP(IF(SUM(E26:E31)&gt;6,6,SUM(E26:E31)),0)</f>
        <v>0</v>
      </c>
      <c r="F32" s="59"/>
      <c r="G32" s="27"/>
      <c r="H32" s="27"/>
      <c r="I32" s="29"/>
    </row>
    <row r="33" ht="12.75" customHeight="1">
      <c r="A33" s="33"/>
      <c r="B33" s="34"/>
      <c r="C33" s="34"/>
      <c r="D33" s="34"/>
      <c r="E33" s="70"/>
      <c r="F33" s="6"/>
      <c r="G33" s="35"/>
      <c r="H33" s="27"/>
      <c r="I33" s="29"/>
    </row>
    <row r="34" ht="12.75" customHeight="1">
      <c r="A34" t="s" s="36">
        <v>55</v>
      </c>
      <c r="B34" s="37"/>
      <c r="C34" s="37"/>
      <c r="D34" s="38"/>
      <c r="E34" t="s" s="39">
        <v>31</v>
      </c>
      <c r="F34" s="40"/>
      <c r="G34" t="s" s="41">
        <v>56</v>
      </c>
      <c r="H34" s="42"/>
      <c r="I34" s="29"/>
    </row>
    <row r="35" ht="12.75" customHeight="1">
      <c r="A35" t="s" s="43">
        <v>33</v>
      </c>
      <c r="B35" t="s" s="44">
        <v>34</v>
      </c>
      <c r="C35" t="s" s="44">
        <v>57</v>
      </c>
      <c r="D35" s="80"/>
      <c r="E35" t="s" s="46">
        <v>58</v>
      </c>
      <c r="F35" s="40"/>
      <c r="G35" t="s" s="47">
        <v>59</v>
      </c>
      <c r="H35" s="42"/>
      <c r="I35" s="29"/>
    </row>
    <row r="36" ht="12.75" customHeight="1">
      <c r="A36" s="48">
        <v>1</v>
      </c>
      <c r="B36" s="71"/>
      <c r="C36" s="72"/>
      <c r="D36" s="81"/>
      <c r="E36" s="51">
        <f>COUNTA(C36)</f>
        <v>0</v>
      </c>
      <c r="F36" s="40"/>
      <c r="G36" s="56"/>
      <c r="H36" s="42"/>
      <c r="I36" s="29"/>
    </row>
    <row r="37" ht="12.75" customHeight="1">
      <c r="A37" s="53">
        <v>2</v>
      </c>
      <c r="B37" s="74"/>
      <c r="C37" s="75"/>
      <c r="D37" s="82"/>
      <c r="E37" s="55">
        <f>COUNTA(C37)</f>
        <v>0</v>
      </c>
      <c r="F37" s="40"/>
      <c r="G37" t="s" s="47">
        <v>60</v>
      </c>
      <c r="H37" s="42"/>
      <c r="I37" s="29"/>
    </row>
    <row r="38" ht="12.75" customHeight="1">
      <c r="A38" s="61">
        <v>3</v>
      </c>
      <c r="B38" s="77"/>
      <c r="C38" s="78"/>
      <c r="D38" s="83"/>
      <c r="E38" s="64">
        <f>COUNTA(C38)</f>
        <v>0</v>
      </c>
      <c r="F38" s="40"/>
      <c r="G38" t="s" s="47">
        <v>61</v>
      </c>
      <c r="H38" s="42"/>
      <c r="I38" s="29"/>
    </row>
    <row r="39" ht="12.75" customHeight="1">
      <c r="A39" s="65"/>
      <c r="B39" s="66"/>
      <c r="C39" t="s" s="67">
        <v>44</v>
      </c>
      <c r="D39" s="68"/>
      <c r="E39" s="69">
        <f>ROUNDUP(IF(SUM(E36:E38)&gt;3,3,SUM(E36:E38)),0)</f>
        <v>0</v>
      </c>
      <c r="F39" s="40"/>
      <c r="G39" s="84"/>
      <c r="H39" s="42"/>
      <c r="I39" s="29"/>
    </row>
    <row r="40" ht="12.75" customHeight="1">
      <c r="A40" s="33"/>
      <c r="B40" s="34"/>
      <c r="C40" s="34"/>
      <c r="D40" s="34"/>
      <c r="E40" s="70"/>
      <c r="F40" s="6"/>
      <c r="G40" s="85"/>
      <c r="H40" s="27"/>
      <c r="I40" s="29"/>
    </row>
    <row r="41" ht="12.75" customHeight="1">
      <c r="A41" t="s" s="36">
        <v>62</v>
      </c>
      <c r="B41" s="37"/>
      <c r="C41" s="37"/>
      <c r="D41" s="38"/>
      <c r="E41" t="s" s="39">
        <v>31</v>
      </c>
      <c r="F41" s="40"/>
      <c r="G41" t="s" s="41">
        <v>63</v>
      </c>
      <c r="H41" s="42"/>
      <c r="I41" s="29"/>
    </row>
    <row r="42" ht="12.75" customHeight="1">
      <c r="A42" t="s" s="43">
        <v>33</v>
      </c>
      <c r="B42" t="s" s="44">
        <v>34</v>
      </c>
      <c r="C42" t="s" s="44">
        <v>57</v>
      </c>
      <c r="D42" t="s" s="45">
        <v>64</v>
      </c>
      <c r="E42" t="s" s="46">
        <v>49</v>
      </c>
      <c r="F42" s="40"/>
      <c r="G42" t="s" s="47">
        <v>65</v>
      </c>
      <c r="H42" s="42"/>
      <c r="I42" s="29"/>
    </row>
    <row r="43" ht="13.65" customHeight="1">
      <c r="A43" s="48">
        <v>1</v>
      </c>
      <c r="B43" s="71"/>
      <c r="C43" s="72"/>
      <c r="D43" s="73"/>
      <c r="E43" s="51">
        <f>IF(D43=0,0,IF(D43&lt;=60,1,2))</f>
        <v>0</v>
      </c>
      <c r="F43" s="40"/>
      <c r="G43" t="s" s="86">
        <v>66</v>
      </c>
      <c r="H43" s="42"/>
      <c r="I43" s="29"/>
    </row>
    <row r="44" ht="12.75" customHeight="1">
      <c r="A44" s="53">
        <v>2</v>
      </c>
      <c r="B44" s="74"/>
      <c r="C44" s="75"/>
      <c r="D44" s="76"/>
      <c r="E44" s="55">
        <f>IF(D44=0,0,IF(D44&lt;=60,1,2))</f>
        <v>0</v>
      </c>
      <c r="F44" s="40"/>
      <c r="G44" t="s" s="47">
        <v>67</v>
      </c>
      <c r="H44" s="42"/>
      <c r="I44" s="29"/>
    </row>
    <row r="45" ht="12.75" customHeight="1">
      <c r="A45" s="53">
        <v>3</v>
      </c>
      <c r="B45" s="74"/>
      <c r="C45" s="75"/>
      <c r="D45" s="76"/>
      <c r="E45" s="55">
        <f>IF(D45=0,0,IF(D45&lt;=60,1,2))</f>
        <v>0</v>
      </c>
      <c r="F45" s="40"/>
      <c r="G45" t="s" s="47">
        <v>68</v>
      </c>
      <c r="H45" s="42"/>
      <c r="I45" s="29"/>
    </row>
    <row r="46" ht="12.75" customHeight="1">
      <c r="A46" s="53">
        <v>4</v>
      </c>
      <c r="B46" s="74"/>
      <c r="C46" s="75"/>
      <c r="D46" s="76"/>
      <c r="E46" s="55">
        <f>IF(D46=0,0,IF(D46&lt;=60,1,2))</f>
        <v>0</v>
      </c>
      <c r="F46" s="40"/>
      <c r="G46" t="s" s="47">
        <v>69</v>
      </c>
      <c r="H46" s="42"/>
      <c r="I46" s="29"/>
    </row>
    <row r="47" ht="12.75" customHeight="1">
      <c r="A47" s="53">
        <v>5</v>
      </c>
      <c r="B47" s="74"/>
      <c r="C47" s="75"/>
      <c r="D47" s="76"/>
      <c r="E47" s="55">
        <f>IF(D47=0,0,IF(D47&lt;=60,1,2))</f>
        <v>0</v>
      </c>
      <c r="F47" s="40"/>
      <c r="G47" t="s" s="47">
        <v>70</v>
      </c>
      <c r="H47" s="42"/>
      <c r="I47" s="29"/>
    </row>
    <row r="48" ht="12.75" customHeight="1">
      <c r="A48" s="61">
        <v>6</v>
      </c>
      <c r="B48" s="77"/>
      <c r="C48" s="78"/>
      <c r="D48" s="79"/>
      <c r="E48" s="64">
        <f>IF(D48=0,0,IF(D48&lt;=60,1,2))</f>
        <v>0</v>
      </c>
      <c r="F48" s="40"/>
      <c r="G48" s="56"/>
      <c r="H48" s="42"/>
      <c r="I48" s="29"/>
    </row>
    <row r="49" ht="12.75" customHeight="1">
      <c r="A49" s="65"/>
      <c r="B49" s="66"/>
      <c r="C49" t="s" s="67">
        <v>44</v>
      </c>
      <c r="D49" s="68"/>
      <c r="E49" s="69">
        <f>ROUNDUP(IF(SUM(E43:E48)&gt;6,6,SUM(E43:E48)),0)</f>
        <v>0</v>
      </c>
      <c r="F49" s="40"/>
      <c r="G49" t="s" s="58">
        <v>71</v>
      </c>
      <c r="H49" s="42"/>
      <c r="I49" s="29"/>
    </row>
    <row r="50" ht="45.75" customHeight="1">
      <c r="A50" s="33"/>
      <c r="B50" s="34"/>
      <c r="C50" s="34"/>
      <c r="D50" s="34"/>
      <c r="E50" s="70"/>
      <c r="F50" s="6"/>
      <c r="G50" s="85"/>
      <c r="H50" s="27"/>
      <c r="I50" s="29"/>
    </row>
    <row r="51" ht="12.75" customHeight="1">
      <c r="A51" t="s" s="36">
        <v>72</v>
      </c>
      <c r="B51" s="37"/>
      <c r="C51" s="37"/>
      <c r="D51" s="38"/>
      <c r="E51" t="s" s="39">
        <v>31</v>
      </c>
      <c r="F51" s="40"/>
      <c r="G51" t="s" s="41">
        <v>73</v>
      </c>
      <c r="H51" s="42"/>
      <c r="I51" s="29"/>
    </row>
    <row r="52" ht="12.75" customHeight="1">
      <c r="A52" t="s" s="43">
        <v>33</v>
      </c>
      <c r="B52" t="s" s="44">
        <v>34</v>
      </c>
      <c r="C52" t="s" s="44">
        <v>57</v>
      </c>
      <c r="D52" t="s" s="45">
        <v>48</v>
      </c>
      <c r="E52" t="s" s="46">
        <v>49</v>
      </c>
      <c r="F52" s="40"/>
      <c r="G52" t="s" s="47">
        <v>74</v>
      </c>
      <c r="H52" s="42"/>
      <c r="I52" s="29"/>
    </row>
    <row r="53" ht="12.75" customHeight="1">
      <c r="A53" s="48">
        <v>1</v>
      </c>
      <c r="B53" s="71"/>
      <c r="C53" s="50"/>
      <c r="D53" s="73"/>
      <c r="E53" s="51">
        <f>IF(D53="B",2,IF(D53="W",1,IF(D53="RP",1,D53)))</f>
        <v>0</v>
      </c>
      <c r="F53" s="40"/>
      <c r="G53" t="s" s="47">
        <v>75</v>
      </c>
      <c r="H53" s="42"/>
      <c r="I53" s="29"/>
    </row>
    <row r="54" ht="12.75" customHeight="1">
      <c r="A54" s="53">
        <v>2</v>
      </c>
      <c r="B54" s="74"/>
      <c r="C54" s="54"/>
      <c r="D54" s="76"/>
      <c r="E54" s="55">
        <f>IF(D54="B",2,IF(D54="W",1,IF(D54="RP",1,D54)))</f>
        <v>0</v>
      </c>
      <c r="F54" s="40"/>
      <c r="G54" t="s" s="47">
        <v>76</v>
      </c>
      <c r="H54" s="42"/>
      <c r="I54" s="29"/>
    </row>
    <row r="55" ht="12.75" customHeight="1">
      <c r="A55" s="53">
        <v>3</v>
      </c>
      <c r="B55" s="74"/>
      <c r="C55" s="54"/>
      <c r="D55" s="76"/>
      <c r="E55" s="55">
        <f>IF(D55="B",2,IF(D55="W",1,IF(D55="RP",1,D55)))</f>
        <v>0</v>
      </c>
      <c r="F55" s="40"/>
      <c r="G55" t="s" s="47">
        <v>77</v>
      </c>
      <c r="H55" s="42"/>
      <c r="I55" s="29"/>
    </row>
    <row r="56" ht="12.75" customHeight="1">
      <c r="A56" s="53">
        <v>4</v>
      </c>
      <c r="B56" s="74"/>
      <c r="C56" s="54"/>
      <c r="D56" s="76"/>
      <c r="E56" s="55">
        <f>IF(D56="B",2,IF(D56="W",1,IF(D56="RP",1,D56)))</f>
        <v>0</v>
      </c>
      <c r="F56" s="40"/>
      <c r="G56" t="s" s="47">
        <v>78</v>
      </c>
      <c r="H56" s="42"/>
      <c r="I56" s="29"/>
    </row>
    <row r="57" ht="12.75" customHeight="1">
      <c r="A57" s="53">
        <v>5</v>
      </c>
      <c r="B57" s="74"/>
      <c r="C57" s="54"/>
      <c r="D57" s="76"/>
      <c r="E57" s="55">
        <f>IF(D57="B",2,IF(D57="W",1,IF(D57="RP",1,D57)))</f>
        <v>0</v>
      </c>
      <c r="F57" s="40"/>
      <c r="G57" s="56"/>
      <c r="H57" s="42"/>
      <c r="I57" s="29"/>
    </row>
    <row r="58" ht="12.75" customHeight="1">
      <c r="A58" s="61">
        <v>6</v>
      </c>
      <c r="B58" s="77"/>
      <c r="C58" s="63"/>
      <c r="D58" s="79"/>
      <c r="E58" s="64">
        <f>IF(D58="B",2,IF(D58="W",1,IF(D58="RP",1,D58)))</f>
        <v>0</v>
      </c>
      <c r="F58" s="40"/>
      <c r="G58" t="s" s="58">
        <v>79</v>
      </c>
      <c r="H58" s="42"/>
      <c r="I58" s="29"/>
    </row>
    <row r="59" ht="12.75" customHeight="1">
      <c r="A59" s="65"/>
      <c r="B59" s="66"/>
      <c r="C59" t="s" s="67">
        <v>44</v>
      </c>
      <c r="D59" s="68"/>
      <c r="E59" s="69">
        <f>ROUNDUP(IF(SUM(E53:E58)&gt;6,6,SUM(E53:E58)),0)</f>
        <v>0</v>
      </c>
      <c r="F59" s="59"/>
      <c r="G59" s="60"/>
      <c r="H59" s="27"/>
      <c r="I59" s="29"/>
    </row>
    <row r="60" ht="12.75" customHeight="1">
      <c r="A60" s="23"/>
      <c r="B60" s="6"/>
      <c r="C60" s="87"/>
      <c r="D60" s="87"/>
      <c r="E60" s="88"/>
      <c r="F60" s="6"/>
      <c r="G60" s="27"/>
      <c r="H60" s="27"/>
      <c r="I60" s="29"/>
    </row>
    <row r="61" ht="12.75" customHeight="1">
      <c r="A61" s="33"/>
      <c r="B61" s="34"/>
      <c r="C61" s="34"/>
      <c r="D61" s="34"/>
      <c r="E61" s="34"/>
      <c r="F61" s="6"/>
      <c r="G61" s="35"/>
      <c r="H61" s="27"/>
      <c r="I61" s="29"/>
    </row>
    <row r="62" ht="12.75" customHeight="1">
      <c r="A62" t="s" s="36">
        <v>80</v>
      </c>
      <c r="B62" s="37"/>
      <c r="C62" s="37"/>
      <c r="D62" s="38"/>
      <c r="E62" t="s" s="39">
        <v>31</v>
      </c>
      <c r="F62" s="40"/>
      <c r="G62" t="s" s="41">
        <v>81</v>
      </c>
      <c r="H62" s="42"/>
      <c r="I62" s="29"/>
    </row>
    <row r="63" ht="12.75" customHeight="1">
      <c r="A63" t="s" s="43">
        <v>33</v>
      </c>
      <c r="B63" t="s" s="44">
        <v>34</v>
      </c>
      <c r="C63" t="s" s="44">
        <v>57</v>
      </c>
      <c r="D63" t="s" s="45">
        <v>82</v>
      </c>
      <c r="E63" t="s" s="46">
        <v>58</v>
      </c>
      <c r="F63" s="40"/>
      <c r="G63" t="s" s="47">
        <v>83</v>
      </c>
      <c r="H63" s="42"/>
      <c r="I63" s="29"/>
    </row>
    <row r="64" ht="12.75" customHeight="1">
      <c r="A64" s="48">
        <v>1</v>
      </c>
      <c r="B64" s="71"/>
      <c r="C64" s="72"/>
      <c r="D64" s="73"/>
      <c r="E64" s="51">
        <f>IF(D64="CC",2,IF(D64="CM",1,IF(D64="A",1,0)))</f>
        <v>0</v>
      </c>
      <c r="F64" s="40"/>
      <c r="G64" t="s" s="47">
        <v>84</v>
      </c>
      <c r="H64" s="42"/>
      <c r="I64" s="29"/>
    </row>
    <row r="65" ht="13.65" customHeight="1">
      <c r="A65" s="53">
        <v>2</v>
      </c>
      <c r="B65" s="74"/>
      <c r="C65" s="75"/>
      <c r="D65" s="76"/>
      <c r="E65" s="55">
        <f>IF(D65="CC",2,IF(D65="CM",1,IF(D65="A",1,0)))</f>
        <v>0</v>
      </c>
      <c r="F65" s="40"/>
      <c r="G65" t="s" s="86">
        <v>85</v>
      </c>
      <c r="H65" s="42"/>
      <c r="I65" s="29"/>
    </row>
    <row r="66" ht="12.75" customHeight="1">
      <c r="A66" s="61">
        <v>3</v>
      </c>
      <c r="B66" s="77"/>
      <c r="C66" s="78"/>
      <c r="D66" s="79"/>
      <c r="E66" s="64">
        <f>IF(D66="CC",2,IF(D66="CM",1,IF(D66="A",1,0)))</f>
        <v>0</v>
      </c>
      <c r="F66" s="40"/>
      <c r="G66" t="s" s="47">
        <v>86</v>
      </c>
      <c r="H66" s="42"/>
      <c r="I66" s="29"/>
    </row>
    <row r="67" ht="12.75" customHeight="1">
      <c r="A67" s="65"/>
      <c r="B67" s="66"/>
      <c r="C67" t="s" s="67">
        <v>44</v>
      </c>
      <c r="D67" s="68"/>
      <c r="E67" s="69">
        <f>(ROUNDUP(IF(SUM(E64:E66)&gt;3,3,SUM(E64:E66)),0))</f>
        <v>0</v>
      </c>
      <c r="F67" s="40"/>
      <c r="G67" t="s" s="58">
        <v>87</v>
      </c>
      <c r="H67" s="42"/>
      <c r="I67" s="29"/>
    </row>
    <row r="68" ht="12.75" customHeight="1">
      <c r="A68" s="23"/>
      <c r="B68" s="6"/>
      <c r="C68" s="87"/>
      <c r="D68" s="87"/>
      <c r="E68" s="88"/>
      <c r="F68" s="6"/>
      <c r="G68" s="60"/>
      <c r="H68" s="27"/>
      <c r="I68" s="29"/>
    </row>
    <row r="69" ht="12.75" customHeight="1">
      <c r="A69" s="33"/>
      <c r="B69" s="34"/>
      <c r="C69" s="34"/>
      <c r="D69" s="34"/>
      <c r="E69" s="34"/>
      <c r="F69" s="6"/>
      <c r="G69" s="35"/>
      <c r="H69" s="27"/>
      <c r="I69" s="29"/>
    </row>
    <row r="70" ht="12.75" customHeight="1">
      <c r="A70" t="s" s="36">
        <v>88</v>
      </c>
      <c r="B70" s="37"/>
      <c r="C70" s="37"/>
      <c r="D70" s="38"/>
      <c r="E70" t="s" s="39">
        <v>89</v>
      </c>
      <c r="F70" s="40"/>
      <c r="G70" t="s" s="41">
        <v>90</v>
      </c>
      <c r="H70" s="42"/>
      <c r="I70" s="29"/>
    </row>
    <row r="71" ht="12.75" customHeight="1">
      <c r="A71" t="s" s="43">
        <v>33</v>
      </c>
      <c r="B71" t="s" s="44">
        <v>34</v>
      </c>
      <c r="C71" t="s" s="44">
        <v>57</v>
      </c>
      <c r="D71" s="80"/>
      <c r="E71" t="s" s="89">
        <v>91</v>
      </c>
      <c r="F71" s="40"/>
      <c r="G71" t="s" s="47">
        <v>92</v>
      </c>
      <c r="H71" s="42"/>
      <c r="I71" s="29"/>
    </row>
    <row r="72" ht="12.75" customHeight="1">
      <c r="A72" s="48">
        <v>1</v>
      </c>
      <c r="B72" s="90"/>
      <c r="C72" s="91"/>
      <c r="D72" s="92"/>
      <c r="E72" s="51">
        <f>COUNTA(C72)</f>
        <v>0</v>
      </c>
      <c r="F72" s="40"/>
      <c r="G72" s="56"/>
      <c r="H72" s="42"/>
      <c r="I72" s="29"/>
    </row>
    <row r="73" ht="12.75" customHeight="1">
      <c r="A73" s="53">
        <v>2</v>
      </c>
      <c r="B73" s="93"/>
      <c r="C73" s="40"/>
      <c r="D73" s="94"/>
      <c r="E73" s="55">
        <f>COUNTA(C73)</f>
        <v>0</v>
      </c>
      <c r="F73" s="40"/>
      <c r="G73" t="s" s="47">
        <v>93</v>
      </c>
      <c r="H73" s="42"/>
      <c r="I73" s="29"/>
    </row>
    <row r="74" ht="12.75" customHeight="1">
      <c r="A74" s="61">
        <v>3</v>
      </c>
      <c r="B74" s="95"/>
      <c r="C74" s="96"/>
      <c r="D74" s="97"/>
      <c r="E74" s="64">
        <f>COUNTA(C74)</f>
        <v>0</v>
      </c>
      <c r="F74" s="40"/>
      <c r="G74" t="s" s="47">
        <v>94</v>
      </c>
      <c r="H74" s="42"/>
      <c r="I74" s="29"/>
    </row>
    <row r="75" ht="12.75" customHeight="1">
      <c r="A75" s="65"/>
      <c r="B75" s="66"/>
      <c r="C75" t="s" s="67">
        <v>44</v>
      </c>
      <c r="D75" s="68"/>
      <c r="E75" s="69">
        <f>ROUNDUP(IF(SUM(E72:E74)&gt;3,3,SUM(E72:E74)),0)</f>
        <v>0</v>
      </c>
      <c r="F75" s="40"/>
      <c r="G75" s="84"/>
      <c r="H75" s="42"/>
      <c r="I75" s="29"/>
    </row>
    <row r="76" ht="12.75" customHeight="1">
      <c r="A76" s="23"/>
      <c r="B76" s="6"/>
      <c r="C76" s="87"/>
      <c r="D76" s="87"/>
      <c r="E76" s="88"/>
      <c r="F76" s="6"/>
      <c r="G76" s="60"/>
      <c r="H76" s="27"/>
      <c r="I76" s="29"/>
    </row>
    <row r="77" ht="15" customHeight="1">
      <c r="A77" s="33"/>
      <c r="B77" s="34"/>
      <c r="C77" s="34"/>
      <c r="D77" s="34"/>
      <c r="E77" s="34"/>
      <c r="F77" s="6"/>
      <c r="G77" s="35"/>
      <c r="H77" s="27"/>
      <c r="I77" s="29"/>
    </row>
    <row r="78" ht="12.75" customHeight="1">
      <c r="A78" t="s" s="36">
        <v>95</v>
      </c>
      <c r="B78" s="37"/>
      <c r="C78" s="37"/>
      <c r="D78" s="38"/>
      <c r="E78" t="s" s="39">
        <v>89</v>
      </c>
      <c r="F78" s="40"/>
      <c r="G78" t="s" s="41">
        <v>96</v>
      </c>
      <c r="H78" s="42"/>
      <c r="I78" s="29"/>
    </row>
    <row r="79" ht="12.75" customHeight="1">
      <c r="A79" t="s" s="43">
        <v>33</v>
      </c>
      <c r="B79" t="s" s="44">
        <v>34</v>
      </c>
      <c r="C79" t="s" s="44">
        <v>57</v>
      </c>
      <c r="D79" s="80"/>
      <c r="E79" t="s" s="89">
        <v>91</v>
      </c>
      <c r="F79" s="40"/>
      <c r="G79" t="s" s="47">
        <v>97</v>
      </c>
      <c r="H79" s="42"/>
      <c r="I79" s="29"/>
    </row>
    <row r="80" ht="12.75" customHeight="1">
      <c r="A80" s="48">
        <v>1</v>
      </c>
      <c r="B80" s="71"/>
      <c r="C80" s="72"/>
      <c r="D80" s="81"/>
      <c r="E80" s="98">
        <f>COUNTA(C80)</f>
        <v>0</v>
      </c>
      <c r="F80" s="40"/>
      <c r="G80" s="56"/>
      <c r="H80" s="42"/>
      <c r="I80" s="29"/>
    </row>
    <row r="81" ht="13.65" customHeight="1">
      <c r="A81" s="53">
        <v>2</v>
      </c>
      <c r="B81" s="74"/>
      <c r="C81" s="75"/>
      <c r="D81" s="82"/>
      <c r="E81" s="99">
        <f>COUNTA(C81)</f>
        <v>0</v>
      </c>
      <c r="F81" s="40"/>
      <c r="G81" t="s" s="86">
        <v>98</v>
      </c>
      <c r="H81" s="42"/>
      <c r="I81" s="29"/>
    </row>
    <row r="82" ht="12.75" customHeight="1">
      <c r="A82" s="61">
        <v>3</v>
      </c>
      <c r="B82" s="77"/>
      <c r="C82" s="78"/>
      <c r="D82" s="83"/>
      <c r="E82" s="100">
        <f>COUNTA(C82)</f>
        <v>0</v>
      </c>
      <c r="F82" s="40"/>
      <c r="G82" s="56"/>
      <c r="H82" s="42"/>
      <c r="I82" s="29"/>
    </row>
    <row r="83" ht="12.75" customHeight="1">
      <c r="A83" s="65"/>
      <c r="B83" s="66"/>
      <c r="C83" t="s" s="67">
        <v>44</v>
      </c>
      <c r="D83" s="68"/>
      <c r="E83" s="69">
        <f>ROUNDUP(IF(SUM(E80:E82)&gt;3,3,SUM(E80:E82)),0)</f>
        <v>0</v>
      </c>
      <c r="F83" s="40"/>
      <c r="G83" s="84"/>
      <c r="H83" s="42"/>
      <c r="I83" s="29"/>
    </row>
    <row r="84" ht="12.75" customHeight="1">
      <c r="A84" t="s" s="101">
        <v>99</v>
      </c>
      <c r="B84" s="6"/>
      <c r="C84" s="6"/>
      <c r="D84" s="6"/>
      <c r="E84" s="66"/>
      <c r="F84" s="6"/>
      <c r="G84" s="60"/>
      <c r="H84" s="27"/>
      <c r="I84" s="29"/>
    </row>
    <row r="85" ht="12.75" customHeight="1">
      <c r="A85" s="23"/>
      <c r="B85" s="6"/>
      <c r="C85" s="6"/>
      <c r="D85" s="6"/>
      <c r="E85" s="6"/>
      <c r="F85" s="6"/>
      <c r="G85" s="27"/>
      <c r="H85" s="27"/>
      <c r="I85" s="29"/>
    </row>
    <row r="86" ht="12.75" customHeight="1">
      <c r="A86" t="s" s="102">
        <v>100</v>
      </c>
      <c r="B86" s="6"/>
      <c r="C86" s="6"/>
      <c r="D86" s="6"/>
      <c r="E86" s="6"/>
      <c r="F86" s="6"/>
      <c r="G86" s="27"/>
      <c r="H86" s="27"/>
      <c r="I86" s="29"/>
    </row>
    <row r="87" ht="13.5" customHeight="1">
      <c r="A87" t="s" s="102">
        <v>101</v>
      </c>
      <c r="B87" s="6"/>
      <c r="C87" s="27"/>
      <c r="D87" s="27"/>
      <c r="E87" s="103"/>
      <c r="F87" s="6"/>
      <c r="G87" s="27"/>
      <c r="H87" s="27"/>
      <c r="I87" s="29"/>
    </row>
    <row r="88" ht="15.95" customHeight="1">
      <c r="A88" s="104"/>
      <c r="B88" s="6"/>
      <c r="C88" t="s" s="24">
        <v>102</v>
      </c>
      <c r="D88" s="105"/>
      <c r="E88" s="106">
        <f>E22+E32+E39+E49+E59+E67+E75+E83</f>
        <v>0</v>
      </c>
      <c r="F88" s="107"/>
      <c r="G88" s="27"/>
      <c r="H88" s="27"/>
      <c r="I88" s="29"/>
    </row>
    <row r="89" ht="15" customHeight="1">
      <c r="A89" t="s" s="102">
        <v>103</v>
      </c>
      <c r="B89" s="27"/>
      <c r="C89" s="27"/>
      <c r="D89" s="27"/>
      <c r="E89" s="108"/>
      <c r="F89" s="27"/>
      <c r="G89" s="27"/>
      <c r="H89" s="27"/>
      <c r="I89" s="29"/>
    </row>
    <row r="90" ht="13.5" customHeight="1">
      <c r="A90" t="s" s="102">
        <v>104</v>
      </c>
      <c r="B90" s="27"/>
      <c r="C90" s="27"/>
      <c r="D90" s="27"/>
      <c r="E90" s="103"/>
      <c r="F90" s="27"/>
      <c r="G90" s="27"/>
      <c r="H90" s="27"/>
      <c r="I90" s="29"/>
    </row>
    <row r="91" ht="15.95" customHeight="1">
      <c r="A91" s="104"/>
      <c r="B91" s="27"/>
      <c r="C91" t="s" s="24">
        <v>105</v>
      </c>
      <c r="D91" s="105"/>
      <c r="E91" s="106">
        <f>SUM(COUNTIF(E22,"&gt;0"),COUNTIF(E32,"&gt;0"),COUNTIF(E39,"&gt;0"),COUNTIF(E49,"&gt;0"),COUNTIF(E59,"&gt;0"),COUNTIF(E67,"&gt;0"),COUNTIF(E75,"&gt;0"),COUNTIF(E83,"&gt;0"))</f>
        <v>0</v>
      </c>
      <c r="F91" s="109"/>
      <c r="G91" s="27"/>
      <c r="H91" s="27"/>
      <c r="I91" s="29"/>
    </row>
    <row r="92" ht="18" customHeight="1">
      <c r="A92" s="104"/>
      <c r="B92" s="27"/>
      <c r="C92" s="87"/>
      <c r="D92" s="87"/>
      <c r="E92" s="108"/>
      <c r="F92" s="27"/>
      <c r="G92" s="27"/>
      <c r="H92" s="27"/>
      <c r="I92" s="29"/>
    </row>
    <row r="93" ht="18" customHeight="1">
      <c r="A93" s="104"/>
      <c r="B93" s="27"/>
      <c r="C93" s="87"/>
      <c r="D93" s="87"/>
      <c r="E93" s="27"/>
      <c r="F93" s="27"/>
      <c r="G93" s="27"/>
      <c r="H93" s="27"/>
      <c r="I93" s="29"/>
    </row>
    <row r="94" ht="18" customHeight="1">
      <c r="A94" s="104"/>
      <c r="B94" s="27"/>
      <c r="C94" s="87"/>
      <c r="D94" s="87"/>
      <c r="E94" s="27"/>
      <c r="F94" s="27"/>
      <c r="G94" s="27"/>
      <c r="H94" s="27"/>
      <c r="I94" s="29"/>
    </row>
    <row r="95" ht="26.25" customHeight="1">
      <c r="A95" s="104"/>
      <c r="B95" s="27"/>
      <c r="C95" s="27"/>
      <c r="D95" s="27"/>
      <c r="E95" s="27"/>
      <c r="F95" s="27"/>
      <c r="G95" s="27"/>
      <c r="H95" s="27"/>
      <c r="I95" s="29"/>
    </row>
    <row r="96" ht="12.75" customHeight="1">
      <c r="A96" s="104"/>
      <c r="B96" s="35"/>
      <c r="C96" s="35"/>
      <c r="D96" s="35"/>
      <c r="E96" s="27"/>
      <c r="F96" s="27"/>
      <c r="G96" s="27"/>
      <c r="H96" s="27"/>
      <c r="I96" s="29"/>
    </row>
    <row r="97" ht="45.75" customHeight="1">
      <c r="A97" s="110"/>
      <c r="B97" s="111"/>
      <c r="C97" s="112"/>
      <c r="D97" s="113"/>
      <c r="E97" s="114"/>
      <c r="F97" s="115"/>
      <c r="G97" s="115"/>
      <c r="H97" s="115"/>
      <c r="I97" s="116"/>
    </row>
  </sheetData>
  <mergeCells count="1">
    <mergeCell ref="B97:D97"/>
  </mergeCells>
  <pageMargins left="0.5" right="0.5" top="1.5" bottom="0.5"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